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asdk12wi.sharepoint.com/sites/buildingsandgrounds/BGAdministration/B&amp;G - J Drive/B&amp;G Operations/Energy Usage/"/>
    </mc:Choice>
  </mc:AlternateContent>
  <xr:revisionPtr revIDLastSave="674" documentId="13_ncr:1_{5C208D00-884B-4C5E-BF0B-3BB5065E80D9}" xr6:coauthVersionLast="47" xr6:coauthVersionMax="47" xr10:uidLastSave="{02835F7B-5C21-425F-8456-102209FCBB61}"/>
  <bookViews>
    <workbookView xWindow="-28920" yWindow="-120" windowWidth="29040" windowHeight="15840" activeTab="6" xr2:uid="{23D34CC4-58A8-4DEB-BC4F-D84FBFC1D3D6}"/>
  </bookViews>
  <sheets>
    <sheet name="2018-19" sheetId="1" r:id="rId1"/>
    <sheet name="2019-20" sheetId="2" r:id="rId2"/>
    <sheet name="2020-21" sheetId="3" r:id="rId3"/>
    <sheet name="2021-22" sheetId="4" r:id="rId4"/>
    <sheet name="2022-23" sheetId="5" r:id="rId5"/>
    <sheet name="2023-24" sheetId="7" r:id="rId6"/>
    <sheet name="Graph of Usage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6" l="1"/>
  <c r="B57" i="6"/>
  <c r="D36" i="7"/>
  <c r="D19" i="7"/>
  <c r="D36" i="5" l="1"/>
  <c r="D19" i="5"/>
  <c r="I36" i="7"/>
  <c r="E36" i="7"/>
  <c r="H19" i="7"/>
  <c r="E36" i="5"/>
  <c r="H19" i="5"/>
  <c r="I36" i="5"/>
  <c r="D36" i="3"/>
  <c r="D34" i="4"/>
  <c r="D17" i="4"/>
  <c r="E33" i="4"/>
  <c r="I28" i="4"/>
  <c r="M23" i="4"/>
  <c r="D18" i="3"/>
  <c r="H29" i="3"/>
  <c r="K22" i="3"/>
  <c r="D36" i="2"/>
  <c r="D18" i="2"/>
  <c r="D36" i="1"/>
  <c r="D18" i="1"/>
  <c r="K26" i="1"/>
  <c r="K24" i="2"/>
  <c r="H17" i="4"/>
  <c r="H18" i="3"/>
  <c r="H34" i="1"/>
  <c r="H34" i="2"/>
  <c r="E35" i="3"/>
  <c r="E35" i="2"/>
  <c r="E35" i="1"/>
  <c r="H18" i="1"/>
  <c r="H18" i="2"/>
</calcChain>
</file>

<file path=xl/sharedStrings.xml><?xml version="1.0" encoding="utf-8"?>
<sst xmlns="http://schemas.openxmlformats.org/spreadsheetml/2006/main" count="454" uniqueCount="46">
  <si>
    <t>Electric Usage</t>
  </si>
  <si>
    <t xml:space="preserve">1     </t>
  </si>
  <si>
    <t xml:space="preserve">3     </t>
  </si>
  <si>
    <t xml:space="preserve">4     </t>
  </si>
  <si>
    <t xml:space="preserve">5     </t>
  </si>
  <si>
    <t>Read Date</t>
  </si>
  <si>
    <t>Meter ID</t>
  </si>
  <si>
    <t>Rate</t>
  </si>
  <si>
    <t>Total kWh</t>
  </si>
  <si>
    <t>On Peak kWh</t>
  </si>
  <si>
    <t>On Peak Demand</t>
  </si>
  <si>
    <t>Off Peak kWh</t>
  </si>
  <si>
    <t>Invc Amt</t>
  </si>
  <si>
    <t>Natural Gas Usage</t>
  </si>
  <si>
    <t>Therms</t>
  </si>
  <si>
    <t>Interruptible XXXXX Usage</t>
  </si>
  <si>
    <t>Service Center Utility Data</t>
  </si>
  <si>
    <t>000018476515</t>
  </si>
  <si>
    <t>B16</t>
  </si>
  <si>
    <t>000010000699</t>
  </si>
  <si>
    <t>207</t>
  </si>
  <si>
    <t>Fuel Oil</t>
  </si>
  <si>
    <t>Date</t>
  </si>
  <si>
    <t>QTY 
Delivered</t>
  </si>
  <si>
    <t>Propane</t>
  </si>
  <si>
    <t>Inv Amt</t>
  </si>
  <si>
    <t>INV
Amt</t>
  </si>
  <si>
    <t>10000699</t>
  </si>
  <si>
    <t>Total Therms</t>
  </si>
  <si>
    <t>2018-19</t>
  </si>
  <si>
    <t>2019-20</t>
  </si>
  <si>
    <t>2020-21</t>
  </si>
  <si>
    <t>2021-22</t>
  </si>
  <si>
    <t xml:space="preserve">  </t>
  </si>
  <si>
    <t xml:space="preserve">     </t>
  </si>
  <si>
    <t>7527</t>
  </si>
  <si>
    <t>3160</t>
  </si>
  <si>
    <t>32</t>
  </si>
  <si>
    <t>4367</t>
  </si>
  <si>
    <t>7749</t>
  </si>
  <si>
    <t>3290</t>
  </si>
  <si>
    <t>34</t>
  </si>
  <si>
    <t>4459</t>
  </si>
  <si>
    <t>2022-23</t>
  </si>
  <si>
    <t>NO READING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</si>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</sst>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yy"/>
    <numFmt numFmtId="165" formatCode="\$#,##0.00;[Red]&quot;$-&quot;#,##0.00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rgb="FFFFFFFF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215">
    <xf numFmtId="0" fontId="0" fillId="0" borderId="0" xfId="0"/>
    <xf numFmtId="0" fontId="5" fillId="3" borderId="0" xfId="0" applyFont="1" applyFill="1" applyAlignment="1">
      <alignment horizontal="left"/>
    </xf>
    <xf numFmtId="49" fontId="4" fillId="2" borderId="2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/>
    <xf numFmtId="0" fontId="0" fillId="0" borderId="12" xfId="0" applyBorder="1"/>
    <xf numFmtId="0" fontId="0" fillId="0" borderId="10" xfId="0" applyBorder="1"/>
    <xf numFmtId="0" fontId="9" fillId="0" borderId="0" xfId="0" applyFont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0" xfId="0" applyFont="1"/>
    <xf numFmtId="49" fontId="5" fillId="2" borderId="2" xfId="0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14" fillId="2" borderId="7" xfId="0" applyNumberFormat="1" applyFont="1" applyFill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top"/>
    </xf>
    <xf numFmtId="164" fontId="14" fillId="0" borderId="6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0" fontId="15" fillId="0" borderId="0" xfId="0" applyFont="1"/>
    <xf numFmtId="165" fontId="5" fillId="3" borderId="14" xfId="0" applyNumberFormat="1" applyFont="1" applyFill="1" applyBorder="1" applyAlignment="1">
      <alignment horizontal="right"/>
    </xf>
    <xf numFmtId="165" fontId="5" fillId="4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165" fontId="1" fillId="0" borderId="0" xfId="0" applyNumberFormat="1" applyFont="1"/>
    <xf numFmtId="0" fontId="0" fillId="0" borderId="0" xfId="0" applyAlignment="1">
      <alignment horizontal="center" vertical="center"/>
    </xf>
    <xf numFmtId="165" fontId="11" fillId="0" borderId="0" xfId="0" applyNumberFormat="1" applyFont="1"/>
    <xf numFmtId="165" fontId="5" fillId="0" borderId="0" xfId="0" applyNumberFormat="1" applyFont="1" applyAlignment="1">
      <alignment horizontal="right"/>
    </xf>
    <xf numFmtId="2" fontId="5" fillId="3" borderId="14" xfId="0" applyNumberFormat="1" applyFont="1" applyFill="1" applyBorder="1" applyAlignment="1">
      <alignment horizontal="right"/>
    </xf>
    <xf numFmtId="2" fontId="5" fillId="4" borderId="14" xfId="0" applyNumberFormat="1" applyFont="1" applyFill="1" applyBorder="1" applyAlignment="1">
      <alignment horizontal="right"/>
    </xf>
    <xf numFmtId="164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right"/>
    </xf>
    <xf numFmtId="166" fontId="12" fillId="0" borderId="0" xfId="0" applyNumberFormat="1" applyFont="1"/>
    <xf numFmtId="0" fontId="5" fillId="0" borderId="0" xfId="0" applyFont="1" applyAlignment="1">
      <alignment horizontal="left"/>
    </xf>
    <xf numFmtId="165" fontId="13" fillId="0" borderId="15" xfId="0" applyNumberFormat="1" applyFont="1" applyBorder="1"/>
    <xf numFmtId="3" fontId="5" fillId="4" borderId="17" xfId="0" applyNumberFormat="1" applyFont="1" applyFill="1" applyBorder="1" applyAlignment="1">
      <alignment horizontal="right"/>
    </xf>
    <xf numFmtId="3" fontId="5" fillId="3" borderId="22" xfId="0" applyNumberFormat="1" applyFont="1" applyFill="1" applyBorder="1" applyAlignment="1">
      <alignment horizontal="right"/>
    </xf>
    <xf numFmtId="164" fontId="5" fillId="4" borderId="16" xfId="0" applyNumberFormat="1" applyFont="1" applyFill="1" applyBorder="1" applyAlignment="1">
      <alignment horizontal="left"/>
    </xf>
    <xf numFmtId="49" fontId="5" fillId="4" borderId="17" xfId="0" applyNumberFormat="1" applyFont="1" applyFill="1" applyBorder="1" applyAlignment="1">
      <alignment horizontal="left"/>
    </xf>
    <xf numFmtId="49" fontId="5" fillId="4" borderId="17" xfId="0" applyNumberFormat="1" applyFont="1" applyFill="1" applyBorder="1" applyAlignment="1">
      <alignment horizontal="center"/>
    </xf>
    <xf numFmtId="164" fontId="5" fillId="3" borderId="19" xfId="0" applyNumberFormat="1" applyFont="1" applyFill="1" applyBorder="1" applyAlignment="1">
      <alignment horizontal="left"/>
    </xf>
    <xf numFmtId="164" fontId="5" fillId="4" borderId="19" xfId="0" applyNumberFormat="1" applyFont="1" applyFill="1" applyBorder="1" applyAlignment="1">
      <alignment horizontal="left"/>
    </xf>
    <xf numFmtId="164" fontId="5" fillId="3" borderId="21" xfId="0" applyNumberFormat="1" applyFont="1" applyFill="1" applyBorder="1" applyAlignment="1">
      <alignment horizontal="left"/>
    </xf>
    <xf numFmtId="49" fontId="5" fillId="3" borderId="22" xfId="0" applyNumberFormat="1" applyFont="1" applyFill="1" applyBorder="1" applyAlignment="1">
      <alignment horizontal="left"/>
    </xf>
    <xf numFmtId="49" fontId="5" fillId="3" borderId="22" xfId="0" applyNumberFormat="1" applyFont="1" applyFill="1" applyBorder="1" applyAlignment="1">
      <alignment horizontal="center"/>
    </xf>
    <xf numFmtId="14" fontId="12" fillId="0" borderId="24" xfId="0" applyNumberFormat="1" applyFont="1" applyBorder="1" applyAlignment="1">
      <alignment horizontal="right"/>
    </xf>
    <xf numFmtId="0" fontId="12" fillId="0" borderId="25" xfId="0" applyFont="1" applyBorder="1"/>
    <xf numFmtId="164" fontId="5" fillId="4" borderId="27" xfId="0" applyNumberFormat="1" applyFont="1" applyFill="1" applyBorder="1" applyAlignment="1">
      <alignment horizontal="right"/>
    </xf>
    <xf numFmtId="164" fontId="5" fillId="3" borderId="27" xfId="0" applyNumberFormat="1" applyFont="1" applyFill="1" applyBorder="1" applyAlignment="1">
      <alignment horizontal="right"/>
    </xf>
    <xf numFmtId="164" fontId="5" fillId="3" borderId="29" xfId="0" applyNumberFormat="1" applyFont="1" applyFill="1" applyBorder="1" applyAlignment="1">
      <alignment horizontal="right"/>
    </xf>
    <xf numFmtId="164" fontId="5" fillId="4" borderId="27" xfId="0" applyNumberFormat="1" applyFont="1" applyFill="1" applyBorder="1" applyAlignment="1">
      <alignment horizontal="left"/>
    </xf>
    <xf numFmtId="164" fontId="5" fillId="3" borderId="27" xfId="0" applyNumberFormat="1" applyFont="1" applyFill="1" applyBorder="1" applyAlignment="1">
      <alignment horizontal="left"/>
    </xf>
    <xf numFmtId="164" fontId="5" fillId="3" borderId="31" xfId="0" applyNumberFormat="1" applyFont="1" applyFill="1" applyBorder="1" applyAlignment="1">
      <alignment horizontal="left"/>
    </xf>
    <xf numFmtId="166" fontId="13" fillId="0" borderId="15" xfId="0" applyNumberFormat="1" applyFont="1" applyBorder="1"/>
    <xf numFmtId="164" fontId="5" fillId="4" borderId="24" xfId="0" applyNumberFormat="1" applyFont="1" applyFill="1" applyBorder="1" applyAlignment="1">
      <alignment horizontal="left"/>
    </xf>
    <xf numFmtId="2" fontId="5" fillId="4" borderId="25" xfId="0" applyNumberFormat="1" applyFont="1" applyFill="1" applyBorder="1" applyAlignment="1">
      <alignment horizontal="right"/>
    </xf>
    <xf numFmtId="164" fontId="5" fillId="4" borderId="31" xfId="0" applyNumberFormat="1" applyFont="1" applyFill="1" applyBorder="1" applyAlignment="1">
      <alignment horizontal="left"/>
    </xf>
    <xf numFmtId="165" fontId="5" fillId="4" borderId="32" xfId="0" applyNumberFormat="1" applyFont="1" applyFill="1" applyBorder="1" applyAlignment="1">
      <alignment horizontal="right"/>
    </xf>
    <xf numFmtId="3" fontId="5" fillId="4" borderId="14" xfId="0" applyNumberFormat="1" applyFont="1" applyFill="1" applyBorder="1" applyAlignment="1">
      <alignment horizontal="right"/>
    </xf>
    <xf numFmtId="3" fontId="5" fillId="3" borderId="14" xfId="0" applyNumberFormat="1" applyFont="1" applyFill="1" applyBorder="1" applyAlignment="1">
      <alignment horizontal="right"/>
    </xf>
    <xf numFmtId="3" fontId="5" fillId="3" borderId="32" xfId="0" applyNumberFormat="1" applyFont="1" applyFill="1" applyBorder="1" applyAlignment="1">
      <alignment horizontal="right"/>
    </xf>
    <xf numFmtId="166" fontId="5" fillId="6" borderId="28" xfId="0" applyNumberFormat="1" applyFont="1" applyFill="1" applyBorder="1" applyAlignment="1">
      <alignment horizontal="right"/>
    </xf>
    <xf numFmtId="166" fontId="5" fillId="6" borderId="30" xfId="0" applyNumberFormat="1" applyFont="1" applyFill="1" applyBorder="1" applyAlignment="1">
      <alignment horizontal="right"/>
    </xf>
    <xf numFmtId="165" fontId="5" fillId="6" borderId="26" xfId="0" applyNumberFormat="1" applyFont="1" applyFill="1" applyBorder="1" applyAlignment="1">
      <alignment horizontal="right"/>
    </xf>
    <xf numFmtId="0" fontId="12" fillId="5" borderId="28" xfId="0" applyFont="1" applyFill="1" applyBorder="1"/>
    <xf numFmtId="165" fontId="5" fillId="6" borderId="28" xfId="0" applyNumberFormat="1" applyFont="1" applyFill="1" applyBorder="1" applyAlignment="1">
      <alignment horizontal="right"/>
    </xf>
    <xf numFmtId="165" fontId="5" fillId="6" borderId="33" xfId="0" applyNumberFormat="1" applyFont="1" applyFill="1" applyBorder="1" applyAlignment="1">
      <alignment horizontal="right"/>
    </xf>
    <xf numFmtId="0" fontId="5" fillId="4" borderId="25" xfId="0" applyFont="1" applyFill="1" applyBorder="1" applyAlignment="1">
      <alignment horizontal="right"/>
    </xf>
    <xf numFmtId="164" fontId="5" fillId="2" borderId="16" xfId="0" applyNumberFormat="1" applyFont="1" applyFill="1" applyBorder="1" applyAlignment="1">
      <alignment horizontal="left"/>
    </xf>
    <xf numFmtId="49" fontId="5" fillId="2" borderId="17" xfId="0" applyNumberFormat="1" applyFont="1" applyFill="1" applyBorder="1" applyAlignment="1">
      <alignment horizontal="left"/>
    </xf>
    <xf numFmtId="49" fontId="5" fillId="2" borderId="17" xfId="0" applyNumberFormat="1" applyFont="1" applyFill="1" applyBorder="1" applyAlignment="1">
      <alignment horizontal="center"/>
    </xf>
    <xf numFmtId="165" fontId="5" fillId="2" borderId="18" xfId="0" applyNumberFormat="1" applyFont="1" applyFill="1" applyBorder="1" applyAlignment="1">
      <alignment horizontal="right"/>
    </xf>
    <xf numFmtId="164" fontId="5" fillId="2" borderId="19" xfId="0" applyNumberFormat="1" applyFont="1" applyFill="1" applyBorder="1" applyAlignment="1">
      <alignment horizontal="left"/>
    </xf>
    <xf numFmtId="165" fontId="5" fillId="2" borderId="20" xfId="0" applyNumberFormat="1" applyFont="1" applyFill="1" applyBorder="1" applyAlignment="1">
      <alignment horizontal="right"/>
    </xf>
    <xf numFmtId="164" fontId="5" fillId="2" borderId="21" xfId="0" applyNumberFormat="1" applyFont="1" applyFill="1" applyBorder="1" applyAlignment="1">
      <alignment horizontal="left"/>
    </xf>
    <xf numFmtId="49" fontId="5" fillId="2" borderId="22" xfId="0" applyNumberFormat="1" applyFont="1" applyFill="1" applyBorder="1" applyAlignment="1">
      <alignment horizontal="left"/>
    </xf>
    <xf numFmtId="3" fontId="5" fillId="4" borderId="22" xfId="0" applyNumberFormat="1" applyFont="1" applyFill="1" applyBorder="1" applyAlignment="1">
      <alignment horizontal="right"/>
    </xf>
    <xf numFmtId="165" fontId="5" fillId="2" borderId="23" xfId="0" applyNumberFormat="1" applyFont="1" applyFill="1" applyBorder="1" applyAlignment="1">
      <alignment horizontal="right"/>
    </xf>
    <xf numFmtId="165" fontId="5" fillId="4" borderId="18" xfId="0" applyNumberFormat="1" applyFont="1" applyFill="1" applyBorder="1" applyAlignment="1">
      <alignment horizontal="right"/>
    </xf>
    <xf numFmtId="165" fontId="5" fillId="3" borderId="20" xfId="0" applyNumberFormat="1" applyFont="1" applyFill="1" applyBorder="1" applyAlignment="1">
      <alignment horizontal="right"/>
    </xf>
    <xf numFmtId="165" fontId="5" fillId="4" borderId="20" xfId="0" applyNumberFormat="1" applyFont="1" applyFill="1" applyBorder="1" applyAlignment="1">
      <alignment horizontal="right"/>
    </xf>
    <xf numFmtId="165" fontId="5" fillId="3" borderId="23" xfId="0" applyNumberFormat="1" applyFont="1" applyFill="1" applyBorder="1" applyAlignment="1">
      <alignment horizontal="right"/>
    </xf>
    <xf numFmtId="166" fontId="12" fillId="0" borderId="26" xfId="0" applyNumberFormat="1" applyFont="1" applyBorder="1"/>
    <xf numFmtId="166" fontId="5" fillId="4" borderId="28" xfId="0" applyNumberFormat="1" applyFont="1" applyFill="1" applyBorder="1" applyAlignment="1">
      <alignment horizontal="right"/>
    </xf>
    <xf numFmtId="166" fontId="5" fillId="3" borderId="28" xfId="0" applyNumberFormat="1" applyFont="1" applyFill="1" applyBorder="1" applyAlignment="1">
      <alignment horizontal="right"/>
    </xf>
    <xf numFmtId="165" fontId="16" fillId="0" borderId="15" xfId="0" applyNumberFormat="1" applyFont="1" applyBorder="1"/>
    <xf numFmtId="49" fontId="5" fillId="4" borderId="22" xfId="0" applyNumberFormat="1" applyFont="1" applyFill="1" applyBorder="1" applyAlignment="1">
      <alignment horizontal="left"/>
    </xf>
    <xf numFmtId="164" fontId="5" fillId="3" borderId="24" xfId="0" applyNumberFormat="1" applyFont="1" applyFill="1" applyBorder="1" applyAlignment="1">
      <alignment horizontal="left"/>
    </xf>
    <xf numFmtId="165" fontId="5" fillId="3" borderId="26" xfId="0" applyNumberFormat="1" applyFont="1" applyFill="1" applyBorder="1" applyAlignment="1">
      <alignment horizontal="right"/>
    </xf>
    <xf numFmtId="164" fontId="5" fillId="4" borderId="34" xfId="0" applyNumberFormat="1" applyFont="1" applyFill="1" applyBorder="1" applyAlignment="1">
      <alignment horizontal="left"/>
    </xf>
    <xf numFmtId="165" fontId="5" fillId="4" borderId="35" xfId="0" applyNumberFormat="1" applyFont="1" applyFill="1" applyBorder="1" applyAlignment="1">
      <alignment horizontal="right"/>
    </xf>
    <xf numFmtId="164" fontId="5" fillId="3" borderId="6" xfId="0" applyNumberFormat="1" applyFont="1" applyFill="1" applyBorder="1" applyAlignment="1">
      <alignment horizontal="left"/>
    </xf>
    <xf numFmtId="165" fontId="5" fillId="3" borderId="8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left"/>
    </xf>
    <xf numFmtId="3" fontId="5" fillId="3" borderId="2" xfId="0" applyNumberFormat="1" applyFont="1" applyFill="1" applyBorder="1" applyAlignment="1">
      <alignment horizontal="right"/>
    </xf>
    <xf numFmtId="3" fontId="15" fillId="0" borderId="8" xfId="0" applyNumberFormat="1" applyFont="1" applyBorder="1"/>
    <xf numFmtId="0" fontId="16" fillId="0" borderId="6" xfId="0" applyFont="1" applyBorder="1"/>
    <xf numFmtId="3" fontId="0" fillId="0" borderId="8" xfId="0" applyNumberFormat="1" applyBorder="1"/>
    <xf numFmtId="0" fontId="1" fillId="0" borderId="6" xfId="0" applyFont="1" applyBorder="1"/>
    <xf numFmtId="0" fontId="16" fillId="0" borderId="3" xfId="0" applyFont="1" applyBorder="1"/>
    <xf numFmtId="3" fontId="15" fillId="0" borderId="5" xfId="0" applyNumberFormat="1" applyFont="1" applyBorder="1"/>
    <xf numFmtId="164" fontId="5" fillId="4" borderId="21" xfId="0" applyNumberFormat="1" applyFont="1" applyFill="1" applyBorder="1" applyAlignment="1">
      <alignment horizontal="left"/>
    </xf>
    <xf numFmtId="165" fontId="5" fillId="4" borderId="23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left"/>
    </xf>
    <xf numFmtId="2" fontId="5" fillId="4" borderId="7" xfId="0" applyNumberFormat="1" applyFont="1" applyFill="1" applyBorder="1" applyAlignment="1">
      <alignment horizontal="right"/>
    </xf>
    <xf numFmtId="165" fontId="5" fillId="4" borderId="8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 horizontal="right"/>
    </xf>
    <xf numFmtId="3" fontId="5" fillId="4" borderId="2" xfId="0" applyNumberFormat="1" applyFont="1" applyFill="1" applyBorder="1" applyAlignment="1">
      <alignment horizontal="right"/>
    </xf>
    <xf numFmtId="3" fontId="12" fillId="0" borderId="8" xfId="0" applyNumberFormat="1" applyFont="1" applyBorder="1"/>
    <xf numFmtId="0" fontId="13" fillId="0" borderId="6" xfId="0" applyFont="1" applyBorder="1"/>
    <xf numFmtId="0" fontId="0" fillId="0" borderId="14" xfId="0" applyBorder="1"/>
    <xf numFmtId="3" fontId="0" fillId="0" borderId="14" xfId="0" applyNumberFormat="1" applyBorder="1"/>
    <xf numFmtId="0" fontId="5" fillId="4" borderId="14" xfId="0" applyFont="1" applyFill="1" applyBorder="1" applyAlignment="1">
      <alignment horizontal="right"/>
    </xf>
    <xf numFmtId="49" fontId="5" fillId="4" borderId="14" xfId="0" applyNumberFormat="1" applyFont="1" applyFill="1" applyBorder="1" applyAlignment="1">
      <alignment horizontal="left"/>
    </xf>
    <xf numFmtId="49" fontId="5" fillId="4" borderId="14" xfId="0" applyNumberFormat="1" applyFont="1" applyFill="1" applyBorder="1" applyAlignment="1">
      <alignment horizontal="center"/>
    </xf>
    <xf numFmtId="49" fontId="5" fillId="3" borderId="14" xfId="0" applyNumberFormat="1" applyFont="1" applyFill="1" applyBorder="1" applyAlignment="1">
      <alignment horizontal="center"/>
    </xf>
    <xf numFmtId="49" fontId="5" fillId="4" borderId="25" xfId="0" applyNumberFormat="1" applyFont="1" applyFill="1" applyBorder="1" applyAlignment="1">
      <alignment horizontal="left"/>
    </xf>
    <xf numFmtId="165" fontId="5" fillId="5" borderId="28" xfId="0" applyNumberFormat="1" applyFont="1" applyFill="1" applyBorder="1" applyAlignment="1">
      <alignment horizontal="right"/>
    </xf>
    <xf numFmtId="14" fontId="5" fillId="4" borderId="27" xfId="0" applyNumberFormat="1" applyFont="1" applyFill="1" applyBorder="1" applyAlignment="1">
      <alignment horizontal="left"/>
    </xf>
    <xf numFmtId="49" fontId="5" fillId="2" borderId="36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164" fontId="14" fillId="0" borderId="37" xfId="0" applyNumberFormat="1" applyFont="1" applyBorder="1" applyAlignment="1">
      <alignment horizontal="center" vertical="top"/>
    </xf>
    <xf numFmtId="164" fontId="14" fillId="0" borderId="38" xfId="0" applyNumberFormat="1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left"/>
    </xf>
    <xf numFmtId="2" fontId="5" fillId="0" borderId="32" xfId="0" applyNumberFormat="1" applyFont="1" applyBorder="1" applyAlignment="1">
      <alignment horizontal="right"/>
    </xf>
    <xf numFmtId="0" fontId="12" fillId="0" borderId="33" xfId="0" applyFont="1" applyBorder="1"/>
    <xf numFmtId="14" fontId="12" fillId="0" borderId="29" xfId="0" applyNumberFormat="1" applyFont="1" applyBorder="1" applyAlignment="1">
      <alignment horizontal="right"/>
    </xf>
    <xf numFmtId="166" fontId="12" fillId="5" borderId="30" xfId="0" applyNumberFormat="1" applyFont="1" applyFill="1" applyBorder="1"/>
    <xf numFmtId="164" fontId="5" fillId="4" borderId="24" xfId="0" applyNumberFormat="1" applyFont="1" applyFill="1" applyBorder="1" applyAlignment="1">
      <alignment horizontal="right"/>
    </xf>
    <xf numFmtId="166" fontId="5" fillId="6" borderId="26" xfId="0" applyNumberFormat="1" applyFont="1" applyFill="1" applyBorder="1" applyAlignment="1">
      <alignment horizontal="right"/>
    </xf>
    <xf numFmtId="164" fontId="5" fillId="7" borderId="27" xfId="0" applyNumberFormat="1" applyFont="1" applyFill="1" applyBorder="1" applyAlignment="1">
      <alignment horizontal="right"/>
    </xf>
    <xf numFmtId="0" fontId="12" fillId="0" borderId="11" xfId="0" applyFont="1" applyBorder="1"/>
    <xf numFmtId="0" fontId="5" fillId="7" borderId="14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right"/>
    </xf>
    <xf numFmtId="0" fontId="5" fillId="3" borderId="32" xfId="0" applyFont="1" applyFill="1" applyBorder="1" applyAlignment="1">
      <alignment horizontal="left"/>
    </xf>
    <xf numFmtId="166" fontId="5" fillId="6" borderId="33" xfId="0" applyNumberFormat="1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14" fontId="5" fillId="3" borderId="27" xfId="0" applyNumberFormat="1" applyFont="1" applyFill="1" applyBorder="1" applyAlignment="1">
      <alignment horizontal="left"/>
    </xf>
    <xf numFmtId="14" fontId="5" fillId="3" borderId="31" xfId="0" applyNumberFormat="1" applyFont="1" applyFill="1" applyBorder="1" applyAlignment="1">
      <alignment horizontal="left"/>
    </xf>
    <xf numFmtId="0" fontId="13" fillId="0" borderId="40" xfId="0" applyFont="1" applyBorder="1" applyAlignment="1">
      <alignment horizontal="center" vertical="center"/>
    </xf>
    <xf numFmtId="49" fontId="14" fillId="2" borderId="40" xfId="0" applyNumberFormat="1" applyFont="1" applyFill="1" applyBorder="1" applyAlignment="1">
      <alignment horizontal="center" vertical="center" wrapText="1"/>
    </xf>
    <xf numFmtId="49" fontId="14" fillId="3" borderId="40" xfId="0" applyNumberFormat="1" applyFont="1" applyFill="1" applyBorder="1" applyAlignment="1">
      <alignment horizontal="center" vertical="center"/>
    </xf>
    <xf numFmtId="14" fontId="12" fillId="0" borderId="24" xfId="0" applyNumberFormat="1" applyFont="1" applyBorder="1" applyAlignment="1">
      <alignment horizontal="left" vertical="center"/>
    </xf>
    <xf numFmtId="14" fontId="12" fillId="0" borderId="27" xfId="0" applyNumberFormat="1" applyFont="1" applyBorder="1" applyAlignment="1">
      <alignment horizontal="left"/>
    </xf>
    <xf numFmtId="49" fontId="5" fillId="2" borderId="25" xfId="0" applyNumberFormat="1" applyFont="1" applyFill="1" applyBorder="1" applyAlignment="1">
      <alignment horizontal="right" vertical="center" wrapText="1"/>
    </xf>
    <xf numFmtId="0" fontId="11" fillId="0" borderId="4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164" fontId="14" fillId="0" borderId="40" xfId="0" applyNumberFormat="1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 wrapText="1"/>
    </xf>
    <xf numFmtId="0" fontId="0" fillId="0" borderId="3" xfId="0" applyBorder="1"/>
    <xf numFmtId="8" fontId="5" fillId="6" borderId="26" xfId="1" applyNumberFormat="1" applyFont="1" applyFill="1" applyBorder="1" applyAlignment="1">
      <alignment horizontal="right" vertical="center"/>
    </xf>
    <xf numFmtId="8" fontId="12" fillId="5" borderId="26" xfId="0" applyNumberFormat="1" applyFont="1" applyFill="1" applyBorder="1" applyAlignment="1">
      <alignment horizontal="right" vertical="center"/>
    </xf>
    <xf numFmtId="49" fontId="5" fillId="4" borderId="32" xfId="0" applyNumberFormat="1" applyFont="1" applyFill="1" applyBorder="1" applyAlignment="1">
      <alignment horizontal="left"/>
    </xf>
    <xf numFmtId="49" fontId="5" fillId="4" borderId="32" xfId="0" applyNumberFormat="1" applyFont="1" applyFill="1" applyBorder="1" applyAlignment="1">
      <alignment horizontal="center"/>
    </xf>
    <xf numFmtId="3" fontId="5" fillId="4" borderId="32" xfId="0" applyNumberFormat="1" applyFont="1" applyFill="1" applyBorder="1" applyAlignment="1">
      <alignment horizontal="right"/>
    </xf>
    <xf numFmtId="165" fontId="5" fillId="5" borderId="33" xfId="0" applyNumberFormat="1" applyFont="1" applyFill="1" applyBorder="1" applyAlignment="1">
      <alignment horizontal="right"/>
    </xf>
    <xf numFmtId="3" fontId="5" fillId="4" borderId="14" xfId="0" applyNumberFormat="1" applyFont="1" applyFill="1" applyBorder="1" applyAlignment="1">
      <alignment horizontal="center"/>
    </xf>
    <xf numFmtId="3" fontId="5" fillId="3" borderId="32" xfId="0" applyNumberFormat="1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3" fontId="5" fillId="6" borderId="14" xfId="0" applyNumberFormat="1" applyFont="1" applyFill="1" applyBorder="1" applyAlignment="1">
      <alignment horizontal="center"/>
    </xf>
    <xf numFmtId="3" fontId="5" fillId="6" borderId="32" xfId="0" applyNumberFormat="1" applyFont="1" applyFill="1" applyBorder="1" applyAlignment="1">
      <alignment horizontal="center"/>
    </xf>
    <xf numFmtId="3" fontId="5" fillId="4" borderId="25" xfId="0" applyNumberFormat="1" applyFont="1" applyFill="1" applyBorder="1" applyAlignment="1">
      <alignment horizontal="center"/>
    </xf>
    <xf numFmtId="0" fontId="0" fillId="0" borderId="41" xfId="0" applyBorder="1"/>
    <xf numFmtId="49" fontId="12" fillId="0" borderId="0" xfId="0" applyNumberFormat="1" applyFont="1"/>
    <xf numFmtId="3" fontId="0" fillId="0" borderId="41" xfId="0" applyNumberFormat="1" applyBorder="1"/>
    <xf numFmtId="164" fontId="5" fillId="2" borderId="42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165" fontId="5" fillId="2" borderId="43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Fill="1" applyBorder="1"/>
    <xf numFmtId="49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Service Center Electric Usage in Total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of Usage'!$A$52:$A$57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Usage'!$B$52:$B$57</c:f>
              <c:numCache>
                <c:formatCode>#,##0</c:formatCode>
                <c:ptCount val="6"/>
                <c:pt idx="0">
                  <c:v>120210</c:v>
                </c:pt>
                <c:pt idx="1">
                  <c:v>111928</c:v>
                </c:pt>
                <c:pt idx="2">
                  <c:v>85539</c:v>
                </c:pt>
                <c:pt idx="3">
                  <c:v>90940</c:v>
                </c:pt>
                <c:pt idx="4">
                  <c:v>82263</c:v>
                </c:pt>
                <c:pt idx="5" formatCode="@">
                  <c:v>24365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D-49A8-B88D-6D587C0A4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4446399"/>
        <c:axId val="1342424047"/>
      </c:barChart>
      <c:catAx>
        <c:axId val="13944463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2424047"/>
        <c:crosses val="autoZero"/>
        <c:auto val="1"/>
        <c:lblAlgn val="ctr"/>
        <c:lblOffset val="100"/>
        <c:noMultiLvlLbl val="0"/>
      </c:catAx>
      <c:valAx>
        <c:axId val="134242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4446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Service Center Natural Gas Usage</a:t>
            </a:r>
            <a:r>
              <a:rPr lang="en-US" b="1" baseline="0"/>
              <a:t> in Total Therms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of Usage'!$D$52:$D$57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Usage'!$E$52:$E$57</c:f>
              <c:numCache>
                <c:formatCode>#,##0</c:formatCode>
                <c:ptCount val="6"/>
                <c:pt idx="0">
                  <c:v>18888</c:v>
                </c:pt>
                <c:pt idx="1">
                  <c:v>17799</c:v>
                </c:pt>
                <c:pt idx="2">
                  <c:v>13612</c:v>
                </c:pt>
                <c:pt idx="3">
                  <c:v>18041</c:v>
                </c:pt>
                <c:pt idx="4">
                  <c:v>16501</c:v>
                </c:pt>
                <c:pt idx="5" formatCode="General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8-4A81-B4E5-CD75E7041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2844127"/>
        <c:axId val="1502829983"/>
      </c:barChart>
      <c:catAx>
        <c:axId val="15028441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829983"/>
        <c:crosses val="autoZero"/>
        <c:auto val="1"/>
        <c:lblAlgn val="ctr"/>
        <c:lblOffset val="100"/>
        <c:noMultiLvlLbl val="0"/>
      </c:catAx>
      <c:valAx>
        <c:axId val="1502829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844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0</xdr:row>
      <xdr:rowOff>61911</xdr:rowOff>
    </xdr:from>
    <xdr:to>
      <xdr:col>10</xdr:col>
      <xdr:colOff>333375</xdr:colOff>
      <xdr:row>26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E6AFCE-32C9-93EA-A364-05B0F4A4F1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504824</xdr:colOff>
      <xdr:row>0</xdr:row>
      <xdr:rowOff>61912</xdr:rowOff>
    </xdr:from>
    <xdr:to>
      <xdr:col>21</xdr:col>
      <xdr:colOff>47625</xdr:colOff>
      <xdr:row>26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40E642-28E2-B3C7-C3CD-F4AB062CD0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D6389-ED03-4BE9-978D-51C354A297FF}">
  <dimension ref="A1:K39"/>
  <sheetViews>
    <sheetView topLeftCell="A13" workbookViewId="0">
      <selection activeCell="A39" sqref="A39:B39"/>
    </sheetView>
  </sheetViews>
  <sheetFormatPr defaultRowHeight="15" x14ac:dyDescent="0.25"/>
  <cols>
    <col min="1" max="1" width="17.140625" customWidth="1"/>
    <col min="2" max="2" width="17.42578125" customWidth="1"/>
    <col min="3" max="3" width="13.85546875" bestFit="1" customWidth="1"/>
    <col min="4" max="4" width="9.28515625" bestFit="1" customWidth="1"/>
    <col min="5" max="5" width="14.140625" customWidth="1"/>
    <col min="6" max="6" width="9.28515625" bestFit="1" customWidth="1"/>
    <col min="7" max="7" width="13.28515625" customWidth="1"/>
    <col min="8" max="8" width="11.42578125" bestFit="1" customWidth="1"/>
    <col min="10" max="10" width="12.7109375" bestFit="1" customWidth="1"/>
    <col min="11" max="11" width="12" customWidth="1"/>
  </cols>
  <sheetData>
    <row r="1" spans="1:8" ht="27" thickBot="1" x14ac:dyDescent="0.45">
      <c r="A1" s="192" t="s">
        <v>16</v>
      </c>
      <c r="B1" s="193"/>
      <c r="C1" s="193"/>
      <c r="D1" s="193"/>
      <c r="E1" s="193"/>
      <c r="F1" s="193"/>
      <c r="G1" s="193"/>
      <c r="H1" s="194"/>
    </row>
    <row r="2" spans="1:8" ht="15.75" thickBot="1" x14ac:dyDescent="0.3"/>
    <row r="3" spans="1:8" ht="19.5" thickBot="1" x14ac:dyDescent="0.35">
      <c r="A3" s="195" t="s">
        <v>0</v>
      </c>
      <c r="B3" s="196"/>
      <c r="C3" s="197"/>
    </row>
    <row r="4" spans="1:8" ht="16.5" thickBot="1" x14ac:dyDescent="0.3">
      <c r="D4" s="2" t="s">
        <v>1</v>
      </c>
      <c r="E4" s="2" t="s">
        <v>2</v>
      </c>
      <c r="F4" s="2" t="s">
        <v>3</v>
      </c>
      <c r="G4" s="2" t="s">
        <v>4</v>
      </c>
      <c r="H4" s="1"/>
    </row>
    <row r="5" spans="1:8" ht="23.25" thickBot="1" x14ac:dyDescent="0.3">
      <c r="A5" s="4" t="s">
        <v>5</v>
      </c>
      <c r="B5" s="5" t="s">
        <v>6</v>
      </c>
      <c r="C5" s="5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6" t="s">
        <v>12</v>
      </c>
    </row>
    <row r="6" spans="1:8" ht="15.75" x14ac:dyDescent="0.25">
      <c r="A6" s="85">
        <v>43285</v>
      </c>
      <c r="B6" s="86" t="s">
        <v>17</v>
      </c>
      <c r="C6" s="87" t="s">
        <v>18</v>
      </c>
      <c r="D6" s="52">
        <v>9509</v>
      </c>
      <c r="E6" s="52">
        <v>4470</v>
      </c>
      <c r="F6" s="52">
        <v>46</v>
      </c>
      <c r="G6" s="52">
        <v>5039</v>
      </c>
      <c r="H6" s="88">
        <v>1080.27</v>
      </c>
    </row>
    <row r="7" spans="1:8" ht="15.75" x14ac:dyDescent="0.25">
      <c r="A7" s="89">
        <v>43314</v>
      </c>
      <c r="B7" s="23" t="s">
        <v>17</v>
      </c>
      <c r="C7" s="24" t="s">
        <v>18</v>
      </c>
      <c r="D7" s="25">
        <v>9316</v>
      </c>
      <c r="E7" s="25">
        <v>4348</v>
      </c>
      <c r="F7" s="25">
        <v>48</v>
      </c>
      <c r="G7" s="25">
        <v>4968</v>
      </c>
      <c r="H7" s="90">
        <v>1039.5999999999999</v>
      </c>
    </row>
    <row r="8" spans="1:8" ht="15.75" x14ac:dyDescent="0.25">
      <c r="A8" s="89">
        <v>43375</v>
      </c>
      <c r="B8" s="23" t="s">
        <v>17</v>
      </c>
      <c r="C8" s="24" t="s">
        <v>18</v>
      </c>
      <c r="D8" s="26">
        <v>9439</v>
      </c>
      <c r="E8" s="26">
        <v>4355</v>
      </c>
      <c r="F8" s="26">
        <v>41</v>
      </c>
      <c r="G8" s="26">
        <v>5084</v>
      </c>
      <c r="H8" s="90">
        <v>815.45</v>
      </c>
    </row>
    <row r="9" spans="1:8" ht="15.75" x14ac:dyDescent="0.25">
      <c r="A9" s="89">
        <v>43346</v>
      </c>
      <c r="B9" s="23" t="s">
        <v>17</v>
      </c>
      <c r="C9" s="24" t="s">
        <v>18</v>
      </c>
      <c r="D9" s="25">
        <v>11973</v>
      </c>
      <c r="E9" s="25">
        <v>5921</v>
      </c>
      <c r="F9" s="25">
        <v>55</v>
      </c>
      <c r="G9" s="25">
        <v>6053</v>
      </c>
      <c r="H9" s="90">
        <v>1240.4100000000001</v>
      </c>
    </row>
    <row r="10" spans="1:8" ht="15.75" x14ac:dyDescent="0.25">
      <c r="A10" s="89">
        <v>43404</v>
      </c>
      <c r="B10" s="23" t="s">
        <v>17</v>
      </c>
      <c r="C10" s="24" t="s">
        <v>18</v>
      </c>
      <c r="D10" s="26">
        <v>9301</v>
      </c>
      <c r="E10" s="26">
        <v>4281</v>
      </c>
      <c r="F10" s="26">
        <v>48</v>
      </c>
      <c r="G10" s="26">
        <v>5020</v>
      </c>
      <c r="H10" s="90">
        <v>1011.64</v>
      </c>
    </row>
    <row r="11" spans="1:8" ht="15.75" x14ac:dyDescent="0.25">
      <c r="A11" s="89">
        <v>43437</v>
      </c>
      <c r="B11" s="23" t="s">
        <v>17</v>
      </c>
      <c r="C11" s="24" t="s">
        <v>18</v>
      </c>
      <c r="D11" s="25">
        <v>11784</v>
      </c>
      <c r="E11" s="25">
        <v>4887</v>
      </c>
      <c r="F11" s="25">
        <v>44</v>
      </c>
      <c r="G11" s="25">
        <v>6897</v>
      </c>
      <c r="H11" s="90">
        <v>1116.4100000000001</v>
      </c>
    </row>
    <row r="12" spans="1:8" ht="15.75" x14ac:dyDescent="0.25">
      <c r="A12" s="89">
        <v>43471</v>
      </c>
      <c r="B12" s="23" t="s">
        <v>17</v>
      </c>
      <c r="C12" s="24" t="s">
        <v>18</v>
      </c>
      <c r="D12" s="26">
        <v>12151</v>
      </c>
      <c r="E12" s="26">
        <v>4985</v>
      </c>
      <c r="F12" s="26">
        <v>41</v>
      </c>
      <c r="G12" s="26">
        <v>7166</v>
      </c>
      <c r="H12" s="90">
        <v>1111.18</v>
      </c>
    </row>
    <row r="13" spans="1:8" ht="15.75" x14ac:dyDescent="0.25">
      <c r="A13" s="89">
        <v>43500</v>
      </c>
      <c r="B13" s="23" t="s">
        <v>17</v>
      </c>
      <c r="C13" s="24" t="s">
        <v>18</v>
      </c>
      <c r="D13" s="25">
        <v>10704</v>
      </c>
      <c r="E13" s="25">
        <v>4505</v>
      </c>
      <c r="F13" s="25">
        <v>50</v>
      </c>
      <c r="G13" s="25">
        <v>6199</v>
      </c>
      <c r="H13" s="90">
        <v>1328.77</v>
      </c>
    </row>
    <row r="14" spans="1:8" ht="15.75" x14ac:dyDescent="0.25">
      <c r="A14" s="89">
        <v>43530</v>
      </c>
      <c r="B14" s="23" t="s">
        <v>17</v>
      </c>
      <c r="C14" s="24" t="s">
        <v>18</v>
      </c>
      <c r="D14" s="26">
        <v>10116</v>
      </c>
      <c r="E14" s="26">
        <v>4095</v>
      </c>
      <c r="F14" s="26">
        <v>39</v>
      </c>
      <c r="G14" s="26">
        <v>6021</v>
      </c>
      <c r="H14" s="90">
        <v>971.11</v>
      </c>
    </row>
    <row r="15" spans="1:8" ht="15.75" x14ac:dyDescent="0.25">
      <c r="A15" s="89">
        <v>43559</v>
      </c>
      <c r="B15" s="23" t="s">
        <v>17</v>
      </c>
      <c r="C15" s="24" t="s">
        <v>18</v>
      </c>
      <c r="D15" s="25">
        <v>9420</v>
      </c>
      <c r="E15" s="25">
        <v>4043</v>
      </c>
      <c r="F15" s="25">
        <v>41</v>
      </c>
      <c r="G15" s="25">
        <v>5377</v>
      </c>
      <c r="H15" s="90">
        <v>950.94</v>
      </c>
    </row>
    <row r="16" spans="1:8" ht="15.75" x14ac:dyDescent="0.25">
      <c r="A16" s="89">
        <v>43590</v>
      </c>
      <c r="B16" s="23" t="s">
        <v>17</v>
      </c>
      <c r="C16" s="24" t="s">
        <v>18</v>
      </c>
      <c r="D16" s="26">
        <v>8564</v>
      </c>
      <c r="E16" s="26">
        <v>3525</v>
      </c>
      <c r="F16" s="26">
        <v>46</v>
      </c>
      <c r="G16" s="26">
        <v>5039</v>
      </c>
      <c r="H16" s="90">
        <v>939.62</v>
      </c>
    </row>
    <row r="17" spans="1:11" ht="16.5" thickBot="1" x14ac:dyDescent="0.3">
      <c r="A17" s="91">
        <v>43620</v>
      </c>
      <c r="B17" s="92" t="s">
        <v>17</v>
      </c>
      <c r="C17" s="18" t="s">
        <v>18</v>
      </c>
      <c r="D17" s="111">
        <v>7933</v>
      </c>
      <c r="E17" s="53">
        <v>3321</v>
      </c>
      <c r="F17" s="53">
        <v>38</v>
      </c>
      <c r="G17" s="53">
        <v>4613</v>
      </c>
      <c r="H17" s="94">
        <v>845.16</v>
      </c>
    </row>
    <row r="18" spans="1:11" ht="16.5" thickBot="1" x14ac:dyDescent="0.3">
      <c r="A18" s="35"/>
      <c r="B18" s="35"/>
      <c r="C18" s="113" t="s">
        <v>8</v>
      </c>
      <c r="D18" s="112">
        <f>SUM(D6:D17)</f>
        <v>120210</v>
      </c>
      <c r="E18" s="35"/>
      <c r="F18" s="35"/>
      <c r="G18" s="35"/>
      <c r="H18" s="102">
        <f>SUM(H6:H17)</f>
        <v>12450.560000000001</v>
      </c>
    </row>
    <row r="20" spans="1:11" ht="15.75" thickBot="1" x14ac:dyDescent="0.3"/>
    <row r="21" spans="1:11" ht="19.5" thickBot="1" x14ac:dyDescent="0.35">
      <c r="A21" s="10" t="s">
        <v>13</v>
      </c>
      <c r="B21" s="11"/>
      <c r="C21" s="12"/>
      <c r="G21" s="198" t="s">
        <v>21</v>
      </c>
      <c r="H21" s="199"/>
      <c r="I21" s="38"/>
      <c r="J21" s="198" t="s">
        <v>24</v>
      </c>
      <c r="K21" s="199"/>
    </row>
    <row r="22" spans="1:11" ht="26.25" thickBot="1" x14ac:dyDescent="0.3">
      <c r="A22" s="4" t="s">
        <v>5</v>
      </c>
      <c r="B22" s="5" t="s">
        <v>6</v>
      </c>
      <c r="C22" s="5" t="s">
        <v>7</v>
      </c>
      <c r="D22" s="5" t="s">
        <v>14</v>
      </c>
      <c r="E22" s="9" t="s">
        <v>12</v>
      </c>
      <c r="G22" s="7" t="s">
        <v>22</v>
      </c>
      <c r="H22" s="8" t="s">
        <v>23</v>
      </c>
      <c r="I22" s="39"/>
      <c r="J22" s="7" t="s">
        <v>22</v>
      </c>
      <c r="K22" s="8" t="s">
        <v>23</v>
      </c>
    </row>
    <row r="23" spans="1:11" ht="15.75" x14ac:dyDescent="0.25">
      <c r="A23" s="54">
        <v>43285</v>
      </c>
      <c r="B23" s="55" t="s">
        <v>19</v>
      </c>
      <c r="C23" s="56" t="s">
        <v>20</v>
      </c>
      <c r="D23" s="52">
        <v>7</v>
      </c>
      <c r="E23" s="95">
        <v>-82.68</v>
      </c>
      <c r="G23" s="104">
        <v>43376</v>
      </c>
      <c r="H23" s="105">
        <v>393.5</v>
      </c>
      <c r="I23" s="40"/>
      <c r="J23" s="104">
        <v>43495</v>
      </c>
      <c r="K23" s="105">
        <v>1253.0999999999999</v>
      </c>
    </row>
    <row r="24" spans="1:11" ht="15.75" x14ac:dyDescent="0.25">
      <c r="A24" s="57">
        <v>43314</v>
      </c>
      <c r="B24" s="27" t="s">
        <v>19</v>
      </c>
      <c r="C24" s="28" t="s">
        <v>20</v>
      </c>
      <c r="D24" s="25">
        <v>9</v>
      </c>
      <c r="E24" s="96">
        <v>104.06</v>
      </c>
      <c r="G24" s="106">
        <v>43469</v>
      </c>
      <c r="H24" s="107">
        <v>379.4</v>
      </c>
      <c r="I24" s="40"/>
      <c r="J24" s="106">
        <v>43496</v>
      </c>
      <c r="K24" s="107">
        <v>672.7</v>
      </c>
    </row>
    <row r="25" spans="1:11" ht="16.5" thickBot="1" x14ac:dyDescent="0.3">
      <c r="A25" s="58">
        <v>43346</v>
      </c>
      <c r="B25" s="29" t="s">
        <v>19</v>
      </c>
      <c r="C25" s="30" t="s">
        <v>20</v>
      </c>
      <c r="D25" s="26">
        <v>42</v>
      </c>
      <c r="E25" s="97">
        <v>118.82</v>
      </c>
      <c r="G25" s="57">
        <v>43496</v>
      </c>
      <c r="H25" s="96">
        <v>175.1</v>
      </c>
      <c r="I25" s="40"/>
      <c r="J25" s="59">
        <v>43497</v>
      </c>
      <c r="K25" s="98">
        <v>269.39999999999998</v>
      </c>
    </row>
    <row r="26" spans="1:11" ht="16.5" thickBot="1" x14ac:dyDescent="0.3">
      <c r="A26" s="57">
        <v>43375</v>
      </c>
      <c r="B26" s="27" t="s">
        <v>19</v>
      </c>
      <c r="C26" s="28" t="s">
        <v>20</v>
      </c>
      <c r="D26" s="25">
        <v>174</v>
      </c>
      <c r="E26" s="96">
        <v>179.57</v>
      </c>
      <c r="G26" s="58">
        <v>43504</v>
      </c>
      <c r="H26" s="97">
        <v>333.6</v>
      </c>
      <c r="I26" s="40"/>
      <c r="J26" s="110"/>
      <c r="K26" s="102">
        <f>SUM(K23:K25)</f>
        <v>2195.1999999999998</v>
      </c>
    </row>
    <row r="27" spans="1:11" ht="15.75" x14ac:dyDescent="0.25">
      <c r="A27" s="58">
        <v>43404</v>
      </c>
      <c r="B27" s="29" t="s">
        <v>19</v>
      </c>
      <c r="C27" s="30" t="s">
        <v>20</v>
      </c>
      <c r="D27" s="26">
        <v>971</v>
      </c>
      <c r="E27" s="97">
        <v>552.88</v>
      </c>
      <c r="G27" s="57">
        <v>43509</v>
      </c>
      <c r="H27" s="96">
        <v>316.3</v>
      </c>
      <c r="I27" s="40"/>
      <c r="J27" s="110"/>
      <c r="K27" s="44"/>
    </row>
    <row r="28" spans="1:11" ht="15.75" x14ac:dyDescent="0.25">
      <c r="A28" s="57">
        <v>43437</v>
      </c>
      <c r="B28" s="27" t="s">
        <v>19</v>
      </c>
      <c r="C28" s="28" t="s">
        <v>20</v>
      </c>
      <c r="D28" s="25">
        <v>2911</v>
      </c>
      <c r="E28" s="96">
        <v>1645.01</v>
      </c>
      <c r="G28" s="58">
        <v>43522</v>
      </c>
      <c r="H28" s="97">
        <v>0</v>
      </c>
      <c r="I28" s="40"/>
      <c r="J28" s="110"/>
      <c r="K28" s="44"/>
    </row>
    <row r="29" spans="1:11" ht="15.75" x14ac:dyDescent="0.25">
      <c r="A29" s="58">
        <v>43471</v>
      </c>
      <c r="B29" s="29" t="s">
        <v>19</v>
      </c>
      <c r="C29" s="30" t="s">
        <v>20</v>
      </c>
      <c r="D29" s="26">
        <v>3441</v>
      </c>
      <c r="E29" s="97">
        <v>2201.61</v>
      </c>
      <c r="G29" s="57">
        <v>43523</v>
      </c>
      <c r="H29" s="96">
        <v>404.3</v>
      </c>
      <c r="I29" s="40"/>
      <c r="J29" s="110"/>
      <c r="K29" s="44"/>
    </row>
    <row r="30" spans="1:11" ht="15.75" x14ac:dyDescent="0.25">
      <c r="A30" s="57">
        <v>43500</v>
      </c>
      <c r="B30" s="27" t="s">
        <v>19</v>
      </c>
      <c r="C30" s="28" t="s">
        <v>20</v>
      </c>
      <c r="D30" s="25">
        <v>3586</v>
      </c>
      <c r="E30" s="96">
        <v>2140.58</v>
      </c>
      <c r="G30" s="58">
        <v>43528</v>
      </c>
      <c r="H30" s="97">
        <v>381.5</v>
      </c>
      <c r="I30" s="40"/>
      <c r="J30" s="110"/>
      <c r="K30" s="44"/>
    </row>
    <row r="31" spans="1:11" ht="15.75" x14ac:dyDescent="0.25">
      <c r="A31" s="58">
        <v>43530</v>
      </c>
      <c r="B31" s="29" t="s">
        <v>19</v>
      </c>
      <c r="C31" s="30" t="s">
        <v>20</v>
      </c>
      <c r="D31" s="26">
        <v>4006</v>
      </c>
      <c r="E31" s="97">
        <v>1964.78</v>
      </c>
      <c r="G31" s="57">
        <v>43542</v>
      </c>
      <c r="H31" s="96">
        <v>290.3</v>
      </c>
      <c r="I31" s="40"/>
      <c r="J31" s="110"/>
      <c r="K31" s="44"/>
    </row>
    <row r="32" spans="1:11" ht="15.75" x14ac:dyDescent="0.25">
      <c r="A32" s="57">
        <v>43559</v>
      </c>
      <c r="B32" s="27" t="s">
        <v>19</v>
      </c>
      <c r="C32" s="28" t="s">
        <v>20</v>
      </c>
      <c r="D32" s="25">
        <v>2139</v>
      </c>
      <c r="E32" s="96">
        <v>1035.5999999999999</v>
      </c>
      <c r="G32" s="58">
        <v>43614</v>
      </c>
      <c r="H32" s="97">
        <v>368.5</v>
      </c>
      <c r="I32" s="40"/>
      <c r="J32" s="110"/>
      <c r="K32" s="44"/>
    </row>
    <row r="33" spans="1:11" ht="16.5" thickBot="1" x14ac:dyDescent="0.3">
      <c r="A33" s="58">
        <v>43590</v>
      </c>
      <c r="B33" s="29" t="s">
        <v>19</v>
      </c>
      <c r="C33" s="30" t="s">
        <v>20</v>
      </c>
      <c r="D33" s="26">
        <v>1170</v>
      </c>
      <c r="E33" s="97">
        <v>645.32000000000005</v>
      </c>
      <c r="G33" s="59">
        <v>43640</v>
      </c>
      <c r="H33" s="98">
        <v>308.39999999999998</v>
      </c>
      <c r="I33" s="40"/>
      <c r="J33" s="110"/>
      <c r="K33" s="44"/>
    </row>
    <row r="34" spans="1:11" ht="16.5" thickBot="1" x14ac:dyDescent="0.3">
      <c r="A34" s="59">
        <v>43620</v>
      </c>
      <c r="B34" s="60" t="s">
        <v>19</v>
      </c>
      <c r="C34" s="61" t="s">
        <v>20</v>
      </c>
      <c r="D34" s="53">
        <v>432</v>
      </c>
      <c r="E34" s="98">
        <v>271.14999999999998</v>
      </c>
      <c r="G34" s="35"/>
      <c r="H34" s="102">
        <f>SUM(H23:H33)</f>
        <v>3350.9</v>
      </c>
      <c r="I34" s="40"/>
      <c r="J34" s="35"/>
    </row>
    <row r="35" spans="1:11" ht="16.5" thickBot="1" x14ac:dyDescent="0.3">
      <c r="A35" s="35"/>
      <c r="B35" s="35"/>
      <c r="C35" s="35"/>
      <c r="D35" s="35"/>
      <c r="E35" s="102">
        <f>SUM(E23:E34)</f>
        <v>10776.7</v>
      </c>
      <c r="K35" s="41"/>
    </row>
    <row r="36" spans="1:11" ht="16.5" thickBot="1" x14ac:dyDescent="0.3">
      <c r="C36" s="116" t="s">
        <v>28</v>
      </c>
      <c r="D36" s="117">
        <f>SUM(D23:D35)</f>
        <v>18888</v>
      </c>
    </row>
    <row r="39" spans="1:11" ht="18.75" x14ac:dyDescent="0.3">
      <c r="A39" s="200" t="s">
        <v>15</v>
      </c>
      <c r="B39" s="200"/>
    </row>
  </sheetData>
  <mergeCells count="5">
    <mergeCell ref="A1:H1"/>
    <mergeCell ref="A3:C3"/>
    <mergeCell ref="G21:H21"/>
    <mergeCell ref="J21:K21"/>
    <mergeCell ref="A39:B3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E8A0D-1359-46A8-8765-3B12040FF101}">
  <dimension ref="A1:K39"/>
  <sheetViews>
    <sheetView topLeftCell="A15" workbookViewId="0">
      <selection activeCell="A39" sqref="A39:B39"/>
    </sheetView>
  </sheetViews>
  <sheetFormatPr defaultRowHeight="15" x14ac:dyDescent="0.25"/>
  <cols>
    <col min="1" max="1" width="17.42578125" customWidth="1"/>
    <col min="2" max="2" width="16.85546875" customWidth="1"/>
    <col min="3" max="3" width="12.42578125" bestFit="1" customWidth="1"/>
    <col min="4" max="4" width="9.42578125" bestFit="1" customWidth="1"/>
    <col min="5" max="5" width="11.42578125" bestFit="1" customWidth="1"/>
    <col min="6" max="6" width="9.28515625" bestFit="1" customWidth="1"/>
    <col min="7" max="7" width="14.42578125" customWidth="1"/>
    <col min="8" max="8" width="11.42578125" bestFit="1" customWidth="1"/>
    <col min="10" max="10" width="12.7109375" bestFit="1" customWidth="1"/>
    <col min="11" max="11" width="10.7109375" customWidth="1"/>
  </cols>
  <sheetData>
    <row r="1" spans="1:8" ht="27" thickBot="1" x14ac:dyDescent="0.45">
      <c r="A1" s="192" t="s">
        <v>16</v>
      </c>
      <c r="B1" s="193"/>
      <c r="C1" s="193"/>
      <c r="D1" s="193"/>
      <c r="E1" s="193"/>
      <c r="F1" s="193"/>
      <c r="G1" s="193"/>
      <c r="H1" s="194"/>
    </row>
    <row r="2" spans="1:8" ht="15.75" thickBot="1" x14ac:dyDescent="0.3"/>
    <row r="3" spans="1:8" ht="19.5" thickBot="1" x14ac:dyDescent="0.35">
      <c r="A3" s="195" t="s">
        <v>0</v>
      </c>
      <c r="B3" s="197"/>
    </row>
    <row r="4" spans="1:8" ht="16.5" thickBot="1" x14ac:dyDescent="0.3">
      <c r="D4" s="2" t="s">
        <v>1</v>
      </c>
      <c r="E4" s="2" t="s">
        <v>2</v>
      </c>
      <c r="F4" s="2" t="s">
        <v>3</v>
      </c>
      <c r="G4" s="2" t="s">
        <v>4</v>
      </c>
      <c r="H4" s="1"/>
    </row>
    <row r="5" spans="1:8" ht="23.25" thickBot="1" x14ac:dyDescent="0.3">
      <c r="A5" s="4" t="s">
        <v>5</v>
      </c>
      <c r="B5" s="5" t="s">
        <v>6</v>
      </c>
      <c r="C5" s="5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6" t="s">
        <v>12</v>
      </c>
    </row>
    <row r="6" spans="1:8" ht="15.75" x14ac:dyDescent="0.25">
      <c r="A6" s="85">
        <v>43650</v>
      </c>
      <c r="B6" s="86" t="s">
        <v>17</v>
      </c>
      <c r="C6" s="87" t="s">
        <v>18</v>
      </c>
      <c r="D6" s="52">
        <v>8408</v>
      </c>
      <c r="E6" s="52">
        <v>3915</v>
      </c>
      <c r="F6" s="52">
        <v>37</v>
      </c>
      <c r="G6" s="52">
        <v>4493</v>
      </c>
      <c r="H6" s="88">
        <v>892.22</v>
      </c>
    </row>
    <row r="7" spans="1:8" ht="15.75" x14ac:dyDescent="0.25">
      <c r="A7" s="89">
        <v>43681</v>
      </c>
      <c r="B7" s="23" t="s">
        <v>17</v>
      </c>
      <c r="C7" s="24" t="s">
        <v>18</v>
      </c>
      <c r="D7" s="25">
        <v>9599</v>
      </c>
      <c r="E7" s="25">
        <v>4204</v>
      </c>
      <c r="F7" s="25">
        <v>43</v>
      </c>
      <c r="G7" s="25">
        <v>5395</v>
      </c>
      <c r="H7" s="90">
        <v>1004.98</v>
      </c>
    </row>
    <row r="8" spans="1:8" ht="15.75" x14ac:dyDescent="0.25">
      <c r="A8" s="89">
        <v>43711</v>
      </c>
      <c r="B8" s="23" t="s">
        <v>17</v>
      </c>
      <c r="C8" s="24" t="s">
        <v>18</v>
      </c>
      <c r="D8" s="26">
        <v>8309</v>
      </c>
      <c r="E8" s="26">
        <v>3731</v>
      </c>
      <c r="F8" s="26">
        <v>42</v>
      </c>
      <c r="G8" s="26">
        <v>4578</v>
      </c>
      <c r="H8" s="90">
        <v>917.01</v>
      </c>
    </row>
    <row r="9" spans="1:8" ht="15.75" x14ac:dyDescent="0.25">
      <c r="A9" s="89">
        <v>43741</v>
      </c>
      <c r="B9" s="23" t="s">
        <v>17</v>
      </c>
      <c r="C9" s="24" t="s">
        <v>18</v>
      </c>
      <c r="D9" s="25">
        <v>9197</v>
      </c>
      <c r="E9" s="25">
        <v>4451</v>
      </c>
      <c r="F9" s="25">
        <v>49</v>
      </c>
      <c r="G9" s="25">
        <v>4745</v>
      </c>
      <c r="H9" s="90">
        <v>972.05</v>
      </c>
    </row>
    <row r="10" spans="1:8" ht="15.75" x14ac:dyDescent="0.25">
      <c r="A10" s="89">
        <v>43769</v>
      </c>
      <c r="B10" s="23" t="s">
        <v>17</v>
      </c>
      <c r="C10" s="24" t="s">
        <v>18</v>
      </c>
      <c r="D10" s="26">
        <v>8795</v>
      </c>
      <c r="E10" s="26">
        <v>3853</v>
      </c>
      <c r="F10" s="26">
        <v>41</v>
      </c>
      <c r="G10" s="26">
        <v>4941</v>
      </c>
      <c r="H10" s="90">
        <v>914.13</v>
      </c>
    </row>
    <row r="11" spans="1:8" ht="15.75" x14ac:dyDescent="0.25">
      <c r="A11" s="89">
        <v>43802</v>
      </c>
      <c r="B11" s="23" t="s">
        <v>17</v>
      </c>
      <c r="C11" s="24" t="s">
        <v>18</v>
      </c>
      <c r="D11" s="25">
        <v>10518</v>
      </c>
      <c r="E11" s="25">
        <v>4319</v>
      </c>
      <c r="F11" s="25">
        <v>47</v>
      </c>
      <c r="G11" s="25">
        <v>6198</v>
      </c>
      <c r="H11" s="90">
        <v>1054.83</v>
      </c>
    </row>
    <row r="12" spans="1:8" ht="15.75" x14ac:dyDescent="0.25">
      <c r="A12" s="89">
        <v>43836</v>
      </c>
      <c r="B12" s="23" t="s">
        <v>17</v>
      </c>
      <c r="C12" s="24" t="s">
        <v>18</v>
      </c>
      <c r="D12" s="26">
        <v>11420</v>
      </c>
      <c r="E12" s="26">
        <v>4379</v>
      </c>
      <c r="F12" s="26">
        <v>48</v>
      </c>
      <c r="G12" s="26">
        <v>7041</v>
      </c>
      <c r="H12" s="90">
        <v>1108.29</v>
      </c>
    </row>
    <row r="13" spans="1:8" ht="15.75" x14ac:dyDescent="0.25">
      <c r="A13" s="89">
        <v>43865</v>
      </c>
      <c r="B13" s="23" t="s">
        <v>17</v>
      </c>
      <c r="C13" s="24" t="s">
        <v>18</v>
      </c>
      <c r="D13" s="25">
        <v>10040</v>
      </c>
      <c r="E13" s="25">
        <v>4323</v>
      </c>
      <c r="F13" s="25">
        <v>47</v>
      </c>
      <c r="G13" s="25">
        <v>5718</v>
      </c>
      <c r="H13" s="90">
        <v>1026.75</v>
      </c>
    </row>
    <row r="14" spans="1:8" ht="15.75" x14ac:dyDescent="0.25">
      <c r="A14" s="89">
        <v>43895</v>
      </c>
      <c r="B14" s="23" t="s">
        <v>17</v>
      </c>
      <c r="C14" s="24" t="s">
        <v>18</v>
      </c>
      <c r="D14" s="26">
        <v>10562</v>
      </c>
      <c r="E14" s="26">
        <v>4595</v>
      </c>
      <c r="F14" s="26">
        <v>44</v>
      </c>
      <c r="G14" s="26">
        <v>5967</v>
      </c>
      <c r="H14" s="90">
        <v>1032.6400000000001</v>
      </c>
    </row>
    <row r="15" spans="1:8" ht="15.75" x14ac:dyDescent="0.25">
      <c r="A15" s="89">
        <v>43926</v>
      </c>
      <c r="B15" s="23" t="s">
        <v>17</v>
      </c>
      <c r="C15" s="24" t="s">
        <v>18</v>
      </c>
      <c r="D15" s="25">
        <v>9486</v>
      </c>
      <c r="E15" s="25">
        <v>4003</v>
      </c>
      <c r="F15" s="25">
        <v>37</v>
      </c>
      <c r="G15" s="25">
        <v>5483</v>
      </c>
      <c r="H15" s="90">
        <v>915.42</v>
      </c>
    </row>
    <row r="16" spans="1:8" ht="15.75" x14ac:dyDescent="0.25">
      <c r="A16" s="89">
        <v>43957</v>
      </c>
      <c r="B16" s="23" t="s">
        <v>17</v>
      </c>
      <c r="C16" s="24" t="s">
        <v>18</v>
      </c>
      <c r="D16" s="26">
        <v>8674</v>
      </c>
      <c r="E16" s="26">
        <v>3612</v>
      </c>
      <c r="F16" s="26">
        <v>37</v>
      </c>
      <c r="G16" s="26">
        <v>5061</v>
      </c>
      <c r="H16" s="90">
        <v>869.16</v>
      </c>
    </row>
    <row r="17" spans="1:11" ht="16.5" thickBot="1" x14ac:dyDescent="0.3">
      <c r="A17" s="91">
        <v>43985</v>
      </c>
      <c r="B17" s="92" t="s">
        <v>17</v>
      </c>
      <c r="C17" s="18" t="s">
        <v>18</v>
      </c>
      <c r="D17" s="111">
        <v>6920</v>
      </c>
      <c r="E17" s="53">
        <v>2864</v>
      </c>
      <c r="F17" s="53">
        <v>38</v>
      </c>
      <c r="G17" s="53">
        <v>4056</v>
      </c>
      <c r="H17" s="94">
        <v>780.8</v>
      </c>
    </row>
    <row r="18" spans="1:11" ht="16.5" thickBot="1" x14ac:dyDescent="0.3">
      <c r="A18" s="35"/>
      <c r="B18" s="35"/>
      <c r="C18" s="113" t="s">
        <v>8</v>
      </c>
      <c r="D18" s="112">
        <f>SUM(D6:D17)</f>
        <v>111928</v>
      </c>
      <c r="E18" s="35"/>
      <c r="F18" s="35"/>
      <c r="G18" s="35"/>
      <c r="H18" s="102">
        <f>SUM(H6:H17)</f>
        <v>11488.279999999999</v>
      </c>
    </row>
    <row r="20" spans="1:11" ht="15.75" thickBot="1" x14ac:dyDescent="0.3"/>
    <row r="21" spans="1:11" ht="19.5" thickBot="1" x14ac:dyDescent="0.35">
      <c r="A21" s="198" t="s">
        <v>13</v>
      </c>
      <c r="B21" s="201"/>
      <c r="C21" s="199"/>
      <c r="G21" s="198" t="s">
        <v>21</v>
      </c>
      <c r="H21" s="199"/>
      <c r="I21" s="38"/>
      <c r="J21" s="198" t="s">
        <v>24</v>
      </c>
      <c r="K21" s="199"/>
    </row>
    <row r="22" spans="1:11" ht="26.25" thickBot="1" x14ac:dyDescent="0.3">
      <c r="A22" s="4" t="s">
        <v>5</v>
      </c>
      <c r="B22" s="5" t="s">
        <v>6</v>
      </c>
      <c r="C22" s="5" t="s">
        <v>7</v>
      </c>
      <c r="D22" s="5" t="s">
        <v>14</v>
      </c>
      <c r="E22" s="9" t="s">
        <v>12</v>
      </c>
      <c r="G22" s="7" t="s">
        <v>22</v>
      </c>
      <c r="H22" s="8" t="s">
        <v>23</v>
      </c>
      <c r="I22" s="42"/>
      <c r="J22" s="7" t="s">
        <v>22</v>
      </c>
      <c r="K22" s="8" t="s">
        <v>23</v>
      </c>
    </row>
    <row r="23" spans="1:11" ht="16.5" thickBot="1" x14ac:dyDescent="0.3">
      <c r="A23" s="54">
        <v>43650</v>
      </c>
      <c r="B23" s="55" t="s">
        <v>19</v>
      </c>
      <c r="C23" s="56" t="s">
        <v>20</v>
      </c>
      <c r="D23" s="52">
        <v>87</v>
      </c>
      <c r="E23" s="95">
        <v>133.26</v>
      </c>
      <c r="G23" s="104">
        <v>43670</v>
      </c>
      <c r="H23" s="105">
        <v>353.4</v>
      </c>
      <c r="I23" s="40"/>
      <c r="J23" s="108">
        <v>43875</v>
      </c>
      <c r="K23" s="109">
        <v>425.2</v>
      </c>
    </row>
    <row r="24" spans="1:11" ht="16.5" thickBot="1" x14ac:dyDescent="0.3">
      <c r="A24" s="57">
        <v>43681</v>
      </c>
      <c r="B24" s="27" t="s">
        <v>19</v>
      </c>
      <c r="C24" s="28" t="s">
        <v>20</v>
      </c>
      <c r="D24" s="25">
        <v>6</v>
      </c>
      <c r="E24" s="96">
        <v>102.19</v>
      </c>
      <c r="G24" s="106">
        <v>42610</v>
      </c>
      <c r="H24" s="107">
        <v>424.1</v>
      </c>
      <c r="I24" s="40"/>
      <c r="J24" s="110"/>
      <c r="K24" s="102">
        <f>SUM(K23)</f>
        <v>425.2</v>
      </c>
    </row>
    <row r="25" spans="1:11" ht="15.75" x14ac:dyDescent="0.25">
      <c r="A25" s="58">
        <v>43711</v>
      </c>
      <c r="B25" s="29" t="s">
        <v>19</v>
      </c>
      <c r="C25" s="30" t="s">
        <v>20</v>
      </c>
      <c r="D25" s="26">
        <v>26</v>
      </c>
      <c r="E25" s="97">
        <v>109.52</v>
      </c>
      <c r="G25" s="57">
        <v>43739</v>
      </c>
      <c r="H25" s="96">
        <v>0</v>
      </c>
      <c r="I25" s="40"/>
      <c r="J25" s="110"/>
      <c r="K25" s="44"/>
    </row>
    <row r="26" spans="1:11" ht="15.75" x14ac:dyDescent="0.25">
      <c r="A26" s="57">
        <v>43741</v>
      </c>
      <c r="B26" s="27" t="s">
        <v>19</v>
      </c>
      <c r="C26" s="28" t="s">
        <v>20</v>
      </c>
      <c r="D26" s="25">
        <v>119</v>
      </c>
      <c r="E26" s="96">
        <v>146.4</v>
      </c>
      <c r="G26" s="58">
        <v>43740</v>
      </c>
      <c r="H26" s="97">
        <v>353</v>
      </c>
      <c r="I26" s="40"/>
      <c r="J26" s="110"/>
      <c r="K26" s="44"/>
    </row>
    <row r="27" spans="1:11" ht="15.75" x14ac:dyDescent="0.25">
      <c r="A27" s="58">
        <v>43769</v>
      </c>
      <c r="B27" s="29" t="s">
        <v>19</v>
      </c>
      <c r="C27" s="30" t="s">
        <v>20</v>
      </c>
      <c r="D27" s="26">
        <v>1169</v>
      </c>
      <c r="E27" s="97">
        <v>570.99</v>
      </c>
      <c r="G27" s="57">
        <v>43796</v>
      </c>
      <c r="H27" s="96">
        <v>293.60000000000002</v>
      </c>
      <c r="I27" s="40"/>
      <c r="J27" s="110"/>
      <c r="K27" s="44"/>
    </row>
    <row r="28" spans="1:11" ht="15.75" x14ac:dyDescent="0.25">
      <c r="A28" s="57">
        <v>43802</v>
      </c>
      <c r="B28" s="27" t="s">
        <v>19</v>
      </c>
      <c r="C28" s="28" t="s">
        <v>20</v>
      </c>
      <c r="D28" s="25">
        <v>2696</v>
      </c>
      <c r="E28" s="96">
        <v>1327.43</v>
      </c>
      <c r="G28" s="58">
        <v>43817</v>
      </c>
      <c r="H28" s="97">
        <v>331.4</v>
      </c>
      <c r="I28" s="40"/>
      <c r="J28" s="110"/>
      <c r="K28" s="44"/>
    </row>
    <row r="29" spans="1:11" ht="15.75" x14ac:dyDescent="0.25">
      <c r="A29" s="58">
        <v>43836</v>
      </c>
      <c r="B29" s="29" t="s">
        <v>19</v>
      </c>
      <c r="C29" s="30" t="s">
        <v>20</v>
      </c>
      <c r="D29" s="26">
        <v>3557</v>
      </c>
      <c r="E29" s="97">
        <v>1743.99</v>
      </c>
      <c r="G29" s="57">
        <v>43836</v>
      </c>
      <c r="H29" s="96">
        <v>409.8</v>
      </c>
      <c r="I29" s="40"/>
      <c r="J29" s="110"/>
      <c r="K29" s="44"/>
    </row>
    <row r="30" spans="1:11" ht="15.75" x14ac:dyDescent="0.25">
      <c r="A30" s="57">
        <v>43865</v>
      </c>
      <c r="B30" s="27" t="s">
        <v>19</v>
      </c>
      <c r="C30" s="28" t="s">
        <v>20</v>
      </c>
      <c r="D30" s="25">
        <v>3317</v>
      </c>
      <c r="E30" s="96">
        <v>1548.09</v>
      </c>
      <c r="G30" s="58">
        <v>43858</v>
      </c>
      <c r="H30" s="97">
        <v>500.2</v>
      </c>
      <c r="I30" s="40"/>
      <c r="J30" s="110"/>
      <c r="K30" s="44"/>
    </row>
    <row r="31" spans="1:11" ht="15.75" x14ac:dyDescent="0.25">
      <c r="A31" s="58">
        <v>43895</v>
      </c>
      <c r="B31" s="29" t="s">
        <v>19</v>
      </c>
      <c r="C31" s="30" t="s">
        <v>20</v>
      </c>
      <c r="D31" s="26">
        <v>3184</v>
      </c>
      <c r="E31" s="97">
        <v>1340.46</v>
      </c>
      <c r="G31" s="57">
        <v>43948</v>
      </c>
      <c r="H31" s="96">
        <v>294.7</v>
      </c>
      <c r="I31" s="40"/>
      <c r="J31" s="110"/>
      <c r="K31" s="44"/>
    </row>
    <row r="32" spans="1:11" ht="15.75" x14ac:dyDescent="0.25">
      <c r="A32" s="57">
        <v>43926</v>
      </c>
      <c r="B32" s="27" t="s">
        <v>19</v>
      </c>
      <c r="C32" s="28" t="s">
        <v>20</v>
      </c>
      <c r="D32" s="25">
        <v>1973</v>
      </c>
      <c r="E32" s="96">
        <v>859.07</v>
      </c>
      <c r="G32" s="58">
        <v>43978</v>
      </c>
      <c r="H32" s="97">
        <v>292.39999999999998</v>
      </c>
      <c r="I32" s="40"/>
      <c r="J32" s="110"/>
      <c r="K32" s="44"/>
    </row>
    <row r="33" spans="1:11" ht="16.5" thickBot="1" x14ac:dyDescent="0.3">
      <c r="A33" s="58">
        <v>43955</v>
      </c>
      <c r="B33" s="29" t="s">
        <v>19</v>
      </c>
      <c r="C33" s="30" t="s">
        <v>20</v>
      </c>
      <c r="D33" s="26">
        <v>1262</v>
      </c>
      <c r="E33" s="97">
        <v>525.6</v>
      </c>
      <c r="G33" s="59">
        <v>43999</v>
      </c>
      <c r="H33" s="98">
        <v>352.6</v>
      </c>
      <c r="I33" s="40"/>
      <c r="J33" s="110"/>
      <c r="K33" s="44"/>
    </row>
    <row r="34" spans="1:11" ht="16.5" thickBot="1" x14ac:dyDescent="0.3">
      <c r="A34" s="59">
        <v>43985</v>
      </c>
      <c r="B34" s="60" t="s">
        <v>19</v>
      </c>
      <c r="C34" s="61" t="s">
        <v>20</v>
      </c>
      <c r="D34" s="53">
        <v>403</v>
      </c>
      <c r="E34" s="98">
        <v>247.21</v>
      </c>
      <c r="G34" s="35"/>
      <c r="H34" s="102">
        <f>SUM(H23:H33)</f>
        <v>3605.2</v>
      </c>
      <c r="I34" s="40"/>
      <c r="J34" s="35"/>
    </row>
    <row r="35" spans="1:11" ht="16.5" thickBot="1" x14ac:dyDescent="0.3">
      <c r="A35" s="35"/>
      <c r="B35" s="35"/>
      <c r="C35" s="35"/>
      <c r="D35" s="35"/>
      <c r="E35" s="102">
        <f>SUM(E23:E34)</f>
        <v>8654.2099999999991</v>
      </c>
      <c r="K35" s="41"/>
    </row>
    <row r="36" spans="1:11" ht="15.75" thickBot="1" x14ac:dyDescent="0.3">
      <c r="C36" s="115" t="s">
        <v>28</v>
      </c>
      <c r="D36" s="114">
        <f>SUM(D23:D35)</f>
        <v>17799</v>
      </c>
    </row>
    <row r="39" spans="1:11" ht="18.75" x14ac:dyDescent="0.3">
      <c r="A39" s="200" t="s">
        <v>15</v>
      </c>
      <c r="B39" s="200"/>
    </row>
  </sheetData>
  <mergeCells count="6">
    <mergeCell ref="J21:K21"/>
    <mergeCell ref="A39:B39"/>
    <mergeCell ref="A1:H1"/>
    <mergeCell ref="A3:B3"/>
    <mergeCell ref="A21:C21"/>
    <mergeCell ref="G21:H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E0719-B433-44D5-B7C0-95953D84E7C6}">
  <dimension ref="A1:K39"/>
  <sheetViews>
    <sheetView topLeftCell="A10" workbookViewId="0">
      <selection activeCell="A17" sqref="A17"/>
    </sheetView>
  </sheetViews>
  <sheetFormatPr defaultRowHeight="15" x14ac:dyDescent="0.25"/>
  <cols>
    <col min="1" max="1" width="14" customWidth="1"/>
    <col min="2" max="2" width="17.28515625" customWidth="1"/>
    <col min="3" max="3" width="13.85546875" bestFit="1" customWidth="1"/>
    <col min="4" max="4" width="9.42578125" bestFit="1" customWidth="1"/>
    <col min="5" max="5" width="11.42578125" bestFit="1" customWidth="1"/>
    <col min="6" max="6" width="9.28515625" bestFit="1" customWidth="1"/>
    <col min="7" max="7" width="13" customWidth="1"/>
    <col min="8" max="8" width="14.7109375" customWidth="1"/>
    <col min="10" max="10" width="12.7109375" bestFit="1" customWidth="1"/>
    <col min="11" max="11" width="13.5703125" customWidth="1"/>
  </cols>
  <sheetData>
    <row r="1" spans="1:8" ht="27" thickBot="1" x14ac:dyDescent="0.45">
      <c r="A1" s="192" t="s">
        <v>16</v>
      </c>
      <c r="B1" s="193"/>
      <c r="C1" s="193"/>
      <c r="D1" s="193"/>
      <c r="E1" s="193"/>
      <c r="F1" s="193"/>
      <c r="G1" s="193"/>
      <c r="H1" s="194"/>
    </row>
    <row r="2" spans="1:8" ht="15.75" thickBot="1" x14ac:dyDescent="0.3"/>
    <row r="3" spans="1:8" ht="19.5" thickBot="1" x14ac:dyDescent="0.35">
      <c r="A3" s="195" t="s">
        <v>0</v>
      </c>
      <c r="B3" s="196"/>
      <c r="C3" s="197"/>
    </row>
    <row r="4" spans="1:8" ht="16.5" thickBot="1" x14ac:dyDescent="0.3">
      <c r="D4" s="2" t="s">
        <v>1</v>
      </c>
      <c r="E4" s="2" t="s">
        <v>2</v>
      </c>
      <c r="F4" s="2" t="s">
        <v>3</v>
      </c>
      <c r="G4" s="2" t="s">
        <v>4</v>
      </c>
      <c r="H4" s="1"/>
    </row>
    <row r="5" spans="1:8" ht="23.25" thickBot="1" x14ac:dyDescent="0.3">
      <c r="A5" s="4" t="s">
        <v>5</v>
      </c>
      <c r="B5" s="5" t="s">
        <v>6</v>
      </c>
      <c r="C5" s="5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6" t="s">
        <v>12</v>
      </c>
    </row>
    <row r="6" spans="1:8" ht="15.75" x14ac:dyDescent="0.25">
      <c r="A6" s="85">
        <v>44016</v>
      </c>
      <c r="B6" s="86" t="s">
        <v>17</v>
      </c>
      <c r="C6" s="87" t="s">
        <v>18</v>
      </c>
      <c r="D6" s="52">
        <v>7906</v>
      </c>
      <c r="E6" s="52">
        <v>3389</v>
      </c>
      <c r="F6" s="52">
        <v>36</v>
      </c>
      <c r="G6" s="52">
        <v>4517</v>
      </c>
      <c r="H6" s="88">
        <v>842.75</v>
      </c>
    </row>
    <row r="7" spans="1:8" ht="15.75" x14ac:dyDescent="0.25">
      <c r="A7" s="89">
        <v>44046</v>
      </c>
      <c r="B7" s="23" t="s">
        <v>17</v>
      </c>
      <c r="C7" s="24" t="s">
        <v>18</v>
      </c>
      <c r="D7" s="25">
        <v>8925</v>
      </c>
      <c r="E7" s="25">
        <v>3615</v>
      </c>
      <c r="F7" s="25">
        <v>41</v>
      </c>
      <c r="G7" s="25">
        <v>5310</v>
      </c>
      <c r="H7" s="90">
        <v>937.89</v>
      </c>
    </row>
    <row r="8" spans="1:8" ht="15.75" x14ac:dyDescent="0.25">
      <c r="A8" s="89">
        <v>44075</v>
      </c>
      <c r="B8" s="23" t="s">
        <v>17</v>
      </c>
      <c r="C8" s="24" t="s">
        <v>18</v>
      </c>
      <c r="D8" s="26">
        <v>7851</v>
      </c>
      <c r="E8" s="26">
        <v>3589</v>
      </c>
      <c r="F8" s="26">
        <v>38</v>
      </c>
      <c r="G8" s="26">
        <v>4262</v>
      </c>
      <c r="H8" s="90">
        <v>854.81</v>
      </c>
    </row>
    <row r="9" spans="1:8" ht="15.75" x14ac:dyDescent="0.25">
      <c r="A9" s="89">
        <v>44105</v>
      </c>
      <c r="B9" s="23" t="s">
        <v>17</v>
      </c>
      <c r="C9" s="24" t="s">
        <v>18</v>
      </c>
      <c r="D9" s="25">
        <v>6587</v>
      </c>
      <c r="E9" s="25">
        <v>2840</v>
      </c>
      <c r="F9" s="25">
        <v>29</v>
      </c>
      <c r="G9" s="25">
        <v>3748</v>
      </c>
      <c r="H9" s="90">
        <v>586.30999999999995</v>
      </c>
    </row>
    <row r="10" spans="1:8" ht="15.75" x14ac:dyDescent="0.25">
      <c r="A10" s="89">
        <v>44136</v>
      </c>
      <c r="B10" s="23" t="s">
        <v>17</v>
      </c>
      <c r="C10" s="24" t="s">
        <v>18</v>
      </c>
      <c r="D10" s="26">
        <v>8166</v>
      </c>
      <c r="E10" s="26">
        <v>3450</v>
      </c>
      <c r="F10" s="26">
        <v>37</v>
      </c>
      <c r="G10" s="26">
        <v>4716</v>
      </c>
      <c r="H10" s="90">
        <v>841.57</v>
      </c>
    </row>
    <row r="11" spans="1:8" ht="15.75" x14ac:dyDescent="0.25">
      <c r="A11" s="89">
        <v>44167</v>
      </c>
      <c r="B11" s="23" t="s">
        <v>17</v>
      </c>
      <c r="C11" s="24" t="s">
        <v>18</v>
      </c>
      <c r="D11" s="25">
        <v>8500</v>
      </c>
      <c r="E11" s="25">
        <v>3484</v>
      </c>
      <c r="F11" s="25">
        <v>37</v>
      </c>
      <c r="G11" s="25">
        <v>5016</v>
      </c>
      <c r="H11" s="90">
        <v>858.79</v>
      </c>
    </row>
    <row r="12" spans="1:8" ht="15.75" x14ac:dyDescent="0.25">
      <c r="A12" s="89">
        <v>44201</v>
      </c>
      <c r="B12" s="23" t="s">
        <v>17</v>
      </c>
      <c r="C12" s="24" t="s">
        <v>18</v>
      </c>
      <c r="D12" s="26">
        <v>9359</v>
      </c>
      <c r="E12" s="26">
        <v>3553</v>
      </c>
      <c r="F12" s="26">
        <v>44</v>
      </c>
      <c r="G12" s="26">
        <v>5807</v>
      </c>
      <c r="H12" s="90">
        <v>963.6</v>
      </c>
    </row>
    <row r="13" spans="1:8" ht="15.75" x14ac:dyDescent="0.25">
      <c r="A13" s="89">
        <v>44230</v>
      </c>
      <c r="B13" s="23" t="s">
        <v>17</v>
      </c>
      <c r="C13" s="24" t="s">
        <v>18</v>
      </c>
      <c r="D13" s="25">
        <v>8526</v>
      </c>
      <c r="E13" s="25">
        <v>3727</v>
      </c>
      <c r="F13" s="25">
        <v>39</v>
      </c>
      <c r="G13" s="25">
        <v>4797</v>
      </c>
      <c r="H13" s="90">
        <v>914.76</v>
      </c>
    </row>
    <row r="14" spans="1:8" ht="15.75" x14ac:dyDescent="0.25">
      <c r="A14" s="89">
        <v>44262</v>
      </c>
      <c r="B14" s="23" t="s">
        <v>17</v>
      </c>
      <c r="C14" s="24" t="s">
        <v>18</v>
      </c>
      <c r="D14" s="26">
        <v>10347</v>
      </c>
      <c r="E14" s="26">
        <v>4245</v>
      </c>
      <c r="F14" s="26">
        <v>46</v>
      </c>
      <c r="G14" s="26">
        <v>6101</v>
      </c>
      <c r="H14" s="90">
        <v>1083.82</v>
      </c>
    </row>
    <row r="15" spans="1:8" ht="15.75" x14ac:dyDescent="0.25">
      <c r="A15" s="189" t="s">
        <v>44</v>
      </c>
      <c r="B15" s="190"/>
      <c r="C15" s="18"/>
      <c r="D15" s="124"/>
      <c r="E15" s="124"/>
      <c r="F15" s="124"/>
      <c r="G15" s="124"/>
      <c r="H15" s="191"/>
    </row>
    <row r="16" spans="1:8" ht="15.75" x14ac:dyDescent="0.25">
      <c r="A16" s="189" t="s">
        <v>44</v>
      </c>
      <c r="B16" s="190"/>
      <c r="C16" s="18"/>
      <c r="D16" s="124"/>
      <c r="E16" s="124"/>
      <c r="F16" s="124"/>
      <c r="G16" s="124"/>
      <c r="H16" s="191"/>
    </row>
    <row r="17" spans="1:11" ht="16.5" thickBot="1" x14ac:dyDescent="0.3">
      <c r="A17" s="91">
        <v>44350</v>
      </c>
      <c r="B17" s="92" t="s">
        <v>17</v>
      </c>
      <c r="C17" s="18" t="s">
        <v>18</v>
      </c>
      <c r="D17" s="111">
        <v>7372</v>
      </c>
      <c r="E17" s="53">
        <v>3179</v>
      </c>
      <c r="F17" s="53">
        <v>35</v>
      </c>
      <c r="G17" s="53">
        <v>4144</v>
      </c>
      <c r="H17" s="94">
        <v>812.48</v>
      </c>
    </row>
    <row r="18" spans="1:11" ht="16.5" thickBot="1" x14ac:dyDescent="0.3">
      <c r="A18" s="35"/>
      <c r="B18" s="35"/>
      <c r="C18" s="113" t="s">
        <v>8</v>
      </c>
      <c r="D18" s="112">
        <f>SUM(D6:D17)</f>
        <v>83539</v>
      </c>
      <c r="E18" s="35"/>
      <c r="F18" s="35"/>
      <c r="G18" s="35"/>
      <c r="H18" s="102">
        <f>SUM(H6:H17)</f>
        <v>8696.7800000000007</v>
      </c>
    </row>
    <row r="19" spans="1:11" ht="19.5" thickBot="1" x14ac:dyDescent="0.35">
      <c r="J19" s="198" t="s">
        <v>24</v>
      </c>
      <c r="K19" s="199"/>
    </row>
    <row r="20" spans="1:11" ht="26.25" thickBot="1" x14ac:dyDescent="0.35">
      <c r="I20" s="38"/>
      <c r="J20" s="7" t="s">
        <v>22</v>
      </c>
      <c r="K20" s="8" t="s">
        <v>23</v>
      </c>
    </row>
    <row r="21" spans="1:11" ht="19.5" thickBot="1" x14ac:dyDescent="0.35">
      <c r="A21" s="198" t="s">
        <v>13</v>
      </c>
      <c r="B21" s="201"/>
      <c r="C21" s="199"/>
      <c r="G21" s="198" t="s">
        <v>21</v>
      </c>
      <c r="H21" s="199"/>
      <c r="J21" s="108">
        <v>44241</v>
      </c>
      <c r="K21" s="109">
        <v>1050.5999999999999</v>
      </c>
    </row>
    <row r="22" spans="1:11" ht="26.25" thickBot="1" x14ac:dyDescent="0.3">
      <c r="A22" s="4" t="s">
        <v>5</v>
      </c>
      <c r="B22" s="5" t="s">
        <v>6</v>
      </c>
      <c r="C22" s="5" t="s">
        <v>7</v>
      </c>
      <c r="D22" s="5" t="s">
        <v>14</v>
      </c>
      <c r="E22" s="9" t="s">
        <v>12</v>
      </c>
      <c r="G22" s="7" t="s">
        <v>22</v>
      </c>
      <c r="H22" s="8" t="s">
        <v>23</v>
      </c>
      <c r="I22" s="40"/>
      <c r="J22" s="110"/>
      <c r="K22" s="102">
        <f>SUM(K21)</f>
        <v>1050.5999999999999</v>
      </c>
    </row>
    <row r="23" spans="1:11" ht="15.75" x14ac:dyDescent="0.25">
      <c r="A23" s="54">
        <v>44017</v>
      </c>
      <c r="B23" s="55" t="s">
        <v>19</v>
      </c>
      <c r="C23" s="56" t="s">
        <v>20</v>
      </c>
      <c r="D23" s="52">
        <v>5</v>
      </c>
      <c r="E23" s="95">
        <v>101.75</v>
      </c>
      <c r="G23" s="104">
        <v>44026</v>
      </c>
      <c r="H23" s="105">
        <v>308.7</v>
      </c>
      <c r="I23" s="40"/>
      <c r="J23" s="110"/>
      <c r="K23" s="44"/>
    </row>
    <row r="24" spans="1:11" ht="15.75" x14ac:dyDescent="0.25">
      <c r="A24" s="57">
        <v>44046</v>
      </c>
      <c r="B24" s="27" t="s">
        <v>19</v>
      </c>
      <c r="C24" s="28" t="s">
        <v>20</v>
      </c>
      <c r="D24" s="25">
        <v>18</v>
      </c>
      <c r="E24" s="96">
        <v>106.34</v>
      </c>
      <c r="G24" s="106">
        <v>44053</v>
      </c>
      <c r="H24" s="107">
        <v>357.4</v>
      </c>
      <c r="I24" s="40"/>
      <c r="J24" s="110"/>
      <c r="K24" s="44"/>
    </row>
    <row r="25" spans="1:11" ht="15.75" x14ac:dyDescent="0.25">
      <c r="A25" s="58">
        <v>44075</v>
      </c>
      <c r="B25" s="29" t="s">
        <v>19</v>
      </c>
      <c r="C25" s="30" t="s">
        <v>20</v>
      </c>
      <c r="D25" s="26">
        <v>6</v>
      </c>
      <c r="E25" s="97">
        <v>102.24</v>
      </c>
      <c r="G25" s="57">
        <v>44090</v>
      </c>
      <c r="H25" s="96">
        <v>350</v>
      </c>
      <c r="I25" s="40"/>
      <c r="J25" s="110"/>
      <c r="K25" s="44"/>
    </row>
    <row r="26" spans="1:11" ht="15.75" x14ac:dyDescent="0.25">
      <c r="A26" s="57">
        <v>44105</v>
      </c>
      <c r="B26" s="27" t="s">
        <v>19</v>
      </c>
      <c r="C26" s="28" t="s">
        <v>20</v>
      </c>
      <c r="D26" s="25">
        <v>106</v>
      </c>
      <c r="E26" s="96">
        <v>141.03</v>
      </c>
      <c r="G26" s="58">
        <v>44137</v>
      </c>
      <c r="H26" s="97">
        <v>342.2</v>
      </c>
      <c r="I26" s="40"/>
      <c r="J26" s="110"/>
      <c r="K26" s="44"/>
    </row>
    <row r="27" spans="1:11" ht="15.75" x14ac:dyDescent="0.25">
      <c r="A27" s="58">
        <v>44136</v>
      </c>
      <c r="B27" s="29" t="s">
        <v>19</v>
      </c>
      <c r="C27" s="30" t="s">
        <v>20</v>
      </c>
      <c r="D27" s="26">
        <v>1364</v>
      </c>
      <c r="E27" s="97">
        <v>586.62</v>
      </c>
      <c r="G27" s="57">
        <v>44231</v>
      </c>
      <c r="H27" s="96">
        <v>446</v>
      </c>
      <c r="I27" s="40"/>
      <c r="J27" s="110"/>
      <c r="K27" s="44"/>
    </row>
    <row r="28" spans="1:11" ht="16.5" thickBot="1" x14ac:dyDescent="0.3">
      <c r="A28" s="57">
        <v>44167</v>
      </c>
      <c r="B28" s="27" t="s">
        <v>19</v>
      </c>
      <c r="C28" s="28" t="s">
        <v>20</v>
      </c>
      <c r="D28" s="25">
        <v>1957</v>
      </c>
      <c r="E28" s="96">
        <v>989.4</v>
      </c>
      <c r="G28" s="118">
        <v>44278</v>
      </c>
      <c r="H28" s="119">
        <v>285.10000000000002</v>
      </c>
      <c r="I28" s="40"/>
      <c r="J28" s="110"/>
      <c r="K28" s="44"/>
    </row>
    <row r="29" spans="1:11" ht="16.5" thickBot="1" x14ac:dyDescent="0.3">
      <c r="A29" s="58">
        <v>44201</v>
      </c>
      <c r="B29" s="29" t="s">
        <v>19</v>
      </c>
      <c r="C29" s="30" t="s">
        <v>20</v>
      </c>
      <c r="D29" s="26">
        <v>3308</v>
      </c>
      <c r="E29" s="97">
        <v>1608.6</v>
      </c>
      <c r="G29" s="110"/>
      <c r="H29" s="102">
        <f>SUM(H23:H28)</f>
        <v>2089.4</v>
      </c>
      <c r="I29" s="40"/>
      <c r="J29" s="110"/>
      <c r="K29" s="44"/>
    </row>
    <row r="30" spans="1:11" ht="15.75" x14ac:dyDescent="0.25">
      <c r="A30" s="57">
        <v>44230</v>
      </c>
      <c r="B30" s="27" t="s">
        <v>19</v>
      </c>
      <c r="C30" s="28" t="s">
        <v>20</v>
      </c>
      <c r="D30" s="25">
        <v>3113</v>
      </c>
      <c r="E30" s="96">
        <v>1468.22</v>
      </c>
      <c r="G30" s="110"/>
      <c r="H30" s="44"/>
      <c r="I30" s="40"/>
      <c r="J30" s="110"/>
      <c r="K30" s="44"/>
    </row>
    <row r="31" spans="1:11" ht="15.75" x14ac:dyDescent="0.25">
      <c r="A31" s="58">
        <v>44262</v>
      </c>
      <c r="B31" s="29" t="s">
        <v>19</v>
      </c>
      <c r="C31" s="30" t="s">
        <v>20</v>
      </c>
      <c r="D31" s="26">
        <v>2629</v>
      </c>
      <c r="E31" s="97">
        <v>1236.42</v>
      </c>
      <c r="G31" s="110"/>
      <c r="H31" s="44"/>
      <c r="I31" s="40"/>
      <c r="J31" s="110"/>
      <c r="K31" s="44"/>
    </row>
    <row r="32" spans="1:11" ht="15.75" x14ac:dyDescent="0.25">
      <c r="A32" s="57" t="s">
        <v>44</v>
      </c>
      <c r="B32" s="27"/>
      <c r="C32" s="28"/>
      <c r="D32" s="25"/>
      <c r="E32" s="96"/>
      <c r="G32" s="110"/>
      <c r="H32" s="44"/>
      <c r="I32" s="40"/>
      <c r="J32" s="35"/>
    </row>
    <row r="33" spans="1:11" ht="15.75" x14ac:dyDescent="0.25">
      <c r="A33" s="58">
        <v>44320</v>
      </c>
      <c r="B33" s="29" t="s">
        <v>19</v>
      </c>
      <c r="C33" s="30" t="s">
        <v>20</v>
      </c>
      <c r="D33" s="26">
        <v>837</v>
      </c>
      <c r="E33" s="97">
        <v>898.28</v>
      </c>
      <c r="G33" s="110"/>
      <c r="H33" s="44"/>
      <c r="I33" s="40"/>
      <c r="K33" s="41"/>
    </row>
    <row r="34" spans="1:11" ht="16.5" thickBot="1" x14ac:dyDescent="0.3">
      <c r="A34" s="59">
        <v>44350</v>
      </c>
      <c r="B34" s="103" t="s">
        <v>19</v>
      </c>
      <c r="C34" s="61" t="s">
        <v>20</v>
      </c>
      <c r="D34" s="53">
        <v>269</v>
      </c>
      <c r="E34" s="98">
        <v>360.27</v>
      </c>
      <c r="G34" s="35"/>
    </row>
    <row r="35" spans="1:11" ht="16.5" thickBot="1" x14ac:dyDescent="0.3">
      <c r="A35" s="35"/>
      <c r="B35" s="35"/>
      <c r="C35" s="35"/>
      <c r="D35" s="35"/>
      <c r="E35" s="102">
        <f>SUM(E23:E34)</f>
        <v>7599.17</v>
      </c>
    </row>
    <row r="36" spans="1:11" ht="16.5" thickBot="1" x14ac:dyDescent="0.3">
      <c r="C36" s="116" t="s">
        <v>28</v>
      </c>
      <c r="D36" s="117">
        <f>SUM(D23:D35)</f>
        <v>13612</v>
      </c>
    </row>
    <row r="39" spans="1:11" ht="18.75" x14ac:dyDescent="0.3">
      <c r="A39" s="200" t="s">
        <v>15</v>
      </c>
      <c r="B39" s="200"/>
      <c r="C39" s="200"/>
    </row>
  </sheetData>
  <mergeCells count="6">
    <mergeCell ref="J19:K19"/>
    <mergeCell ref="A39:C39"/>
    <mergeCell ref="A1:H1"/>
    <mergeCell ref="A3:C3"/>
    <mergeCell ref="A21:C21"/>
    <mergeCell ref="G21:H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C6F3B-A078-4E92-8208-264CA287D642}">
  <dimension ref="A1:Q51"/>
  <sheetViews>
    <sheetView topLeftCell="A24" workbookViewId="0">
      <selection activeCell="A37" sqref="A37:B37"/>
    </sheetView>
  </sheetViews>
  <sheetFormatPr defaultRowHeight="15" x14ac:dyDescent="0.25"/>
  <cols>
    <col min="1" max="1" width="22.140625" customWidth="1"/>
    <col min="2" max="2" width="18.7109375" customWidth="1"/>
    <col min="3" max="3" width="15.7109375" bestFit="1" customWidth="1"/>
    <col min="4" max="4" width="9.42578125" bestFit="1" customWidth="1"/>
    <col min="5" max="5" width="12.7109375" bestFit="1" customWidth="1"/>
    <col min="6" max="6" width="13.7109375" customWidth="1"/>
    <col min="7" max="10" width="12.7109375" bestFit="1" customWidth="1"/>
    <col min="11" max="11" width="13.28515625" customWidth="1"/>
    <col min="12" max="13" width="11.42578125" bestFit="1" customWidth="1"/>
    <col min="15" max="15" width="12.7109375" bestFit="1" customWidth="1"/>
    <col min="17" max="17" width="11.42578125" bestFit="1" customWidth="1"/>
  </cols>
  <sheetData>
    <row r="1" spans="1:12" ht="27" thickBot="1" x14ac:dyDescent="0.45">
      <c r="A1" s="203" t="s">
        <v>16</v>
      </c>
      <c r="B1" s="204"/>
      <c r="C1" s="204"/>
      <c r="D1" s="204"/>
      <c r="E1" s="204"/>
      <c r="F1" s="204"/>
      <c r="G1" s="204"/>
      <c r="H1" s="205"/>
      <c r="I1" s="13"/>
      <c r="J1" s="13"/>
      <c r="K1" s="13"/>
      <c r="L1" s="13"/>
    </row>
    <row r="2" spans="1:12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thickBot="1" x14ac:dyDescent="0.3">
      <c r="A3" s="206" t="s">
        <v>0</v>
      </c>
      <c r="B3" s="207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6.5" thickBot="1" x14ac:dyDescent="0.3">
      <c r="A4" s="17"/>
      <c r="B4" s="17"/>
      <c r="C4" s="17"/>
      <c r="D4" s="18" t="s">
        <v>1</v>
      </c>
      <c r="E4" s="18" t="s">
        <v>2</v>
      </c>
      <c r="F4" s="18" t="s">
        <v>3</v>
      </c>
      <c r="G4" s="18" t="s">
        <v>4</v>
      </c>
      <c r="H4" s="1"/>
      <c r="I4" s="13"/>
      <c r="J4" s="13"/>
      <c r="K4" s="13"/>
      <c r="L4" s="13"/>
    </row>
    <row r="5" spans="1:12" ht="32.25" thickBot="1" x14ac:dyDescent="0.3">
      <c r="A5" s="19" t="s">
        <v>5</v>
      </c>
      <c r="B5" s="20" t="s">
        <v>6</v>
      </c>
      <c r="C5" s="20" t="s">
        <v>7</v>
      </c>
      <c r="D5" s="21" t="s">
        <v>8</v>
      </c>
      <c r="E5" s="21" t="s">
        <v>9</v>
      </c>
      <c r="F5" s="21" t="s">
        <v>10</v>
      </c>
      <c r="G5" s="21" t="s">
        <v>11</v>
      </c>
      <c r="H5" s="22" t="s">
        <v>12</v>
      </c>
      <c r="I5" s="13"/>
      <c r="J5" s="13"/>
      <c r="K5" s="13"/>
      <c r="L5" s="13"/>
    </row>
    <row r="6" spans="1:12" ht="15.75" x14ac:dyDescent="0.25">
      <c r="A6" s="85">
        <v>44411</v>
      </c>
      <c r="B6" s="86" t="s">
        <v>17</v>
      </c>
      <c r="C6" s="87" t="s">
        <v>18</v>
      </c>
      <c r="D6" s="52">
        <v>8337</v>
      </c>
      <c r="E6" s="52">
        <v>3735</v>
      </c>
      <c r="F6" s="52">
        <v>46</v>
      </c>
      <c r="G6" s="52">
        <v>4602</v>
      </c>
      <c r="H6" s="88">
        <v>1016.82</v>
      </c>
      <c r="I6" s="13"/>
      <c r="J6" s="13"/>
      <c r="K6" s="13"/>
      <c r="L6" s="13"/>
    </row>
    <row r="7" spans="1:12" ht="15.75" x14ac:dyDescent="0.25">
      <c r="A7" s="89">
        <v>44440</v>
      </c>
      <c r="B7" s="23" t="s">
        <v>17</v>
      </c>
      <c r="C7" s="24" t="s">
        <v>18</v>
      </c>
      <c r="D7" s="25">
        <v>7984</v>
      </c>
      <c r="E7" s="25">
        <v>3692</v>
      </c>
      <c r="F7" s="25">
        <v>43</v>
      </c>
      <c r="G7" s="25">
        <v>4292</v>
      </c>
      <c r="H7" s="90">
        <v>941.01</v>
      </c>
      <c r="I7" s="13"/>
      <c r="J7" s="13"/>
      <c r="K7" s="13"/>
      <c r="L7" s="13"/>
    </row>
    <row r="8" spans="1:12" ht="15.75" x14ac:dyDescent="0.25">
      <c r="A8" s="89">
        <v>44472</v>
      </c>
      <c r="B8" s="23" t="s">
        <v>17</v>
      </c>
      <c r="C8" s="24" t="s">
        <v>18</v>
      </c>
      <c r="D8" s="26">
        <v>7302</v>
      </c>
      <c r="E8" s="26">
        <v>2988</v>
      </c>
      <c r="F8" s="26">
        <v>33</v>
      </c>
      <c r="G8" s="26">
        <v>4315</v>
      </c>
      <c r="H8" s="90">
        <v>803.66</v>
      </c>
      <c r="I8" s="13"/>
      <c r="J8" s="13"/>
      <c r="K8" s="13"/>
      <c r="L8" s="13"/>
    </row>
    <row r="9" spans="1:12" ht="15.75" x14ac:dyDescent="0.25">
      <c r="A9" s="89">
        <v>44500</v>
      </c>
      <c r="B9" s="23" t="s">
        <v>17</v>
      </c>
      <c r="C9" s="24" t="s">
        <v>18</v>
      </c>
      <c r="D9" s="25">
        <v>7050</v>
      </c>
      <c r="E9" s="25">
        <v>3017</v>
      </c>
      <c r="F9" s="25">
        <v>35</v>
      </c>
      <c r="G9" s="25">
        <v>4033</v>
      </c>
      <c r="H9" s="90">
        <v>793.72</v>
      </c>
      <c r="I9" s="13"/>
      <c r="J9" s="13"/>
      <c r="K9" s="13"/>
      <c r="L9" s="13"/>
    </row>
    <row r="10" spans="1:12" ht="15.75" x14ac:dyDescent="0.25">
      <c r="A10" s="89">
        <v>44532</v>
      </c>
      <c r="B10" s="23" t="s">
        <v>17</v>
      </c>
      <c r="C10" s="24" t="s">
        <v>18</v>
      </c>
      <c r="D10" s="26">
        <v>8283</v>
      </c>
      <c r="E10" s="26">
        <v>3267</v>
      </c>
      <c r="F10" s="26">
        <v>37</v>
      </c>
      <c r="G10" s="26">
        <v>5016</v>
      </c>
      <c r="H10" s="90">
        <v>879.93</v>
      </c>
      <c r="I10" s="13"/>
      <c r="J10" s="13"/>
      <c r="K10" s="13"/>
      <c r="L10" s="13"/>
    </row>
    <row r="11" spans="1:12" ht="15.75" x14ac:dyDescent="0.25">
      <c r="A11" s="89">
        <v>44566</v>
      </c>
      <c r="B11" s="23" t="s">
        <v>17</v>
      </c>
      <c r="C11" s="24" t="s">
        <v>18</v>
      </c>
      <c r="D11" s="25">
        <v>8897</v>
      </c>
      <c r="E11" s="25">
        <v>3326</v>
      </c>
      <c r="F11" s="25">
        <v>47</v>
      </c>
      <c r="G11" s="25">
        <v>5670</v>
      </c>
      <c r="H11" s="90">
        <v>948.68</v>
      </c>
      <c r="I11" s="13"/>
      <c r="J11" s="13"/>
      <c r="K11" s="13"/>
      <c r="L11" s="13"/>
    </row>
    <row r="12" spans="1:12" ht="15.75" x14ac:dyDescent="0.25">
      <c r="A12" s="89">
        <v>44595</v>
      </c>
      <c r="B12" s="23" t="s">
        <v>17</v>
      </c>
      <c r="C12" s="24" t="s">
        <v>18</v>
      </c>
      <c r="D12" s="26">
        <v>8794</v>
      </c>
      <c r="E12" s="26">
        <v>3781</v>
      </c>
      <c r="F12" s="26">
        <v>40</v>
      </c>
      <c r="G12" s="26">
        <v>5012</v>
      </c>
      <c r="H12" s="90">
        <v>1032.94</v>
      </c>
      <c r="I12" s="13"/>
      <c r="J12" s="13"/>
      <c r="K12" s="13"/>
      <c r="L12" s="13"/>
    </row>
    <row r="13" spans="1:12" ht="15.75" x14ac:dyDescent="0.25">
      <c r="A13" s="89">
        <v>44627</v>
      </c>
      <c r="B13" s="23" t="s">
        <v>17</v>
      </c>
      <c r="C13" s="24" t="s">
        <v>18</v>
      </c>
      <c r="D13" s="25">
        <v>9464</v>
      </c>
      <c r="E13" s="25">
        <v>3747</v>
      </c>
      <c r="F13" s="25">
        <v>35</v>
      </c>
      <c r="G13" s="25">
        <v>5717</v>
      </c>
      <c r="H13" s="90">
        <v>1037.93</v>
      </c>
      <c r="I13" s="13"/>
      <c r="J13" s="13"/>
      <c r="K13" s="13"/>
      <c r="L13" s="13"/>
    </row>
    <row r="14" spans="1:12" ht="15.75" x14ac:dyDescent="0.25">
      <c r="A14" s="89">
        <v>44656</v>
      </c>
      <c r="B14" s="23" t="s">
        <v>17</v>
      </c>
      <c r="C14" s="24" t="s">
        <v>18</v>
      </c>
      <c r="D14" s="26">
        <v>8119</v>
      </c>
      <c r="E14" s="26">
        <v>3456</v>
      </c>
      <c r="F14" s="26">
        <v>46</v>
      </c>
      <c r="G14" s="26">
        <v>4663</v>
      </c>
      <c r="H14" s="90">
        <v>1003.71</v>
      </c>
      <c r="I14" s="13"/>
      <c r="J14" s="13"/>
      <c r="K14" s="13"/>
      <c r="L14" s="13"/>
    </row>
    <row r="15" spans="1:12" ht="15.75" x14ac:dyDescent="0.25">
      <c r="A15" s="89">
        <v>44685</v>
      </c>
      <c r="B15" s="23" t="s">
        <v>17</v>
      </c>
      <c r="C15" s="24" t="s">
        <v>18</v>
      </c>
      <c r="D15" s="25">
        <v>7942</v>
      </c>
      <c r="E15" s="25">
        <v>3298</v>
      </c>
      <c r="F15" s="25">
        <v>38</v>
      </c>
      <c r="G15" s="25">
        <v>4644</v>
      </c>
      <c r="H15" s="90">
        <v>954.98</v>
      </c>
      <c r="I15" s="13"/>
      <c r="J15" s="13"/>
      <c r="K15" s="13"/>
      <c r="L15" s="13"/>
    </row>
    <row r="16" spans="1:12" ht="16.5" thickBot="1" x14ac:dyDescent="0.3">
      <c r="A16" s="91">
        <v>44717</v>
      </c>
      <c r="B16" s="92" t="s">
        <v>17</v>
      </c>
      <c r="C16" s="18" t="s">
        <v>18</v>
      </c>
      <c r="D16" s="124">
        <v>8768</v>
      </c>
      <c r="E16" s="93">
        <v>3568</v>
      </c>
      <c r="F16" s="93">
        <v>33</v>
      </c>
      <c r="G16" s="93">
        <v>5200</v>
      </c>
      <c r="H16" s="94">
        <v>980.49</v>
      </c>
      <c r="I16" s="13"/>
      <c r="J16" s="13"/>
      <c r="K16" s="13"/>
      <c r="L16" s="13"/>
    </row>
    <row r="17" spans="1:17" ht="16.5" thickBot="1" x14ac:dyDescent="0.3">
      <c r="A17" s="17"/>
      <c r="B17" s="17"/>
      <c r="C17" s="126" t="s">
        <v>8</v>
      </c>
      <c r="D17" s="125">
        <f>SUM(D6:D16)</f>
        <v>90940</v>
      </c>
      <c r="E17" s="17"/>
      <c r="F17" s="17"/>
      <c r="G17" s="17"/>
      <c r="H17" s="51">
        <f>SUM(H6:H16)</f>
        <v>10393.870000000001</v>
      </c>
      <c r="I17" s="13"/>
      <c r="J17" s="13"/>
      <c r="K17" s="13"/>
      <c r="L17" s="13"/>
    </row>
    <row r="18" spans="1:17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7" ht="15.75" thickBot="1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7" ht="18.75" thickBot="1" x14ac:dyDescent="0.3">
      <c r="A20" s="208" t="s">
        <v>13</v>
      </c>
      <c r="B20" s="209"/>
      <c r="C20" s="210"/>
      <c r="D20" s="13"/>
      <c r="E20" s="13"/>
      <c r="F20" s="13"/>
      <c r="G20" s="206" t="s">
        <v>21</v>
      </c>
      <c r="H20" s="211"/>
      <c r="I20" s="207"/>
      <c r="K20" s="208" t="s">
        <v>24</v>
      </c>
      <c r="L20" s="209"/>
      <c r="M20" s="210"/>
    </row>
    <row r="21" spans="1:17" ht="48" thickBot="1" x14ac:dyDescent="0.3">
      <c r="A21" s="14" t="s">
        <v>5</v>
      </c>
      <c r="B21" s="15" t="s">
        <v>6</v>
      </c>
      <c r="C21" s="15" t="s">
        <v>7</v>
      </c>
      <c r="D21" s="15" t="s">
        <v>14</v>
      </c>
      <c r="E21" s="16" t="s">
        <v>12</v>
      </c>
      <c r="F21" s="13"/>
      <c r="G21" s="141" t="s">
        <v>22</v>
      </c>
      <c r="H21" s="142" t="s">
        <v>23</v>
      </c>
      <c r="I21" s="143" t="s">
        <v>26</v>
      </c>
      <c r="K21" s="32" t="s">
        <v>22</v>
      </c>
      <c r="L21" s="33" t="s">
        <v>23</v>
      </c>
      <c r="M21" s="34" t="s">
        <v>25</v>
      </c>
    </row>
    <row r="22" spans="1:17" ht="16.5" thickBot="1" x14ac:dyDescent="0.3">
      <c r="A22" s="54">
        <v>44411</v>
      </c>
      <c r="B22" s="55" t="s">
        <v>19</v>
      </c>
      <c r="C22" s="56" t="s">
        <v>20</v>
      </c>
      <c r="D22" s="52">
        <v>42</v>
      </c>
      <c r="E22" s="95">
        <v>142.91</v>
      </c>
      <c r="F22" s="13"/>
      <c r="G22" s="62">
        <v>44438</v>
      </c>
      <c r="H22" s="63">
        <v>362.2</v>
      </c>
      <c r="I22" s="99">
        <v>908.76</v>
      </c>
      <c r="J22" s="44"/>
      <c r="K22" s="120">
        <v>44577</v>
      </c>
      <c r="L22" s="121">
        <v>1665.9</v>
      </c>
      <c r="M22" s="122">
        <v>3163.54</v>
      </c>
    </row>
    <row r="23" spans="1:17" ht="16.5" thickBot="1" x14ac:dyDescent="0.3">
      <c r="A23" s="57">
        <v>44440</v>
      </c>
      <c r="B23" s="27" t="s">
        <v>19</v>
      </c>
      <c r="C23" s="28" t="s">
        <v>20</v>
      </c>
      <c r="D23" s="25">
        <v>29</v>
      </c>
      <c r="E23" s="96">
        <v>131.29</v>
      </c>
      <c r="F23" s="13"/>
      <c r="G23" s="64">
        <v>44466</v>
      </c>
      <c r="H23" s="46">
        <v>268.89999999999998</v>
      </c>
      <c r="I23" s="100">
        <v>723.07</v>
      </c>
      <c r="J23" s="44"/>
      <c r="K23" s="110"/>
      <c r="L23" s="44"/>
      <c r="M23" s="70">
        <f>SUM(M22)</f>
        <v>3163.54</v>
      </c>
    </row>
    <row r="24" spans="1:17" ht="15.75" x14ac:dyDescent="0.25">
      <c r="A24" s="58">
        <v>44472</v>
      </c>
      <c r="B24" s="29" t="s">
        <v>19</v>
      </c>
      <c r="C24" s="30" t="s">
        <v>20</v>
      </c>
      <c r="D24" s="26">
        <v>50</v>
      </c>
      <c r="E24" s="97">
        <v>155.86000000000001</v>
      </c>
      <c r="F24" s="13"/>
      <c r="G24" s="65">
        <v>44496</v>
      </c>
      <c r="H24" s="45">
        <v>383.1</v>
      </c>
      <c r="I24" s="101">
        <v>1129.76</v>
      </c>
      <c r="J24" s="44"/>
      <c r="K24" s="110"/>
      <c r="L24" s="44"/>
      <c r="M24" s="44"/>
    </row>
    <row r="25" spans="1:17" ht="15.75" x14ac:dyDescent="0.25">
      <c r="A25" s="57">
        <v>44501</v>
      </c>
      <c r="B25" s="27" t="s">
        <v>19</v>
      </c>
      <c r="C25" s="28" t="s">
        <v>20</v>
      </c>
      <c r="D25" s="25">
        <v>531</v>
      </c>
      <c r="E25" s="96">
        <v>756.7</v>
      </c>
      <c r="F25" s="13"/>
      <c r="G25" s="65">
        <v>44550</v>
      </c>
      <c r="H25" s="45">
        <v>330.7</v>
      </c>
      <c r="I25" s="101">
        <v>872.72</v>
      </c>
      <c r="J25" s="44"/>
      <c r="K25" s="110"/>
      <c r="L25" s="44"/>
      <c r="M25" s="17"/>
      <c r="O25" s="47"/>
      <c r="P25" s="48"/>
      <c r="Q25" s="49"/>
    </row>
    <row r="26" spans="1:17" ht="15.75" x14ac:dyDescent="0.25">
      <c r="A26" s="58">
        <v>44532</v>
      </c>
      <c r="B26" s="29" t="s">
        <v>19</v>
      </c>
      <c r="C26" s="30" t="s">
        <v>20</v>
      </c>
      <c r="D26" s="26">
        <v>1935</v>
      </c>
      <c r="E26" s="97">
        <v>2490.23</v>
      </c>
      <c r="F26" s="13"/>
      <c r="G26" s="64">
        <v>44571</v>
      </c>
      <c r="H26" s="46">
        <v>375</v>
      </c>
      <c r="I26" s="100">
        <v>1087.1300000000001</v>
      </c>
      <c r="K26" s="110"/>
      <c r="L26" s="44"/>
      <c r="M26" s="44"/>
    </row>
    <row r="27" spans="1:17" ht="16.5" thickBot="1" x14ac:dyDescent="0.3">
      <c r="A27" s="57">
        <v>44566</v>
      </c>
      <c r="B27" s="27" t="s">
        <v>19</v>
      </c>
      <c r="C27" s="28" t="s">
        <v>20</v>
      </c>
      <c r="D27" s="25">
        <v>3567</v>
      </c>
      <c r="E27" s="96">
        <v>3968.16</v>
      </c>
      <c r="F27" s="13"/>
      <c r="G27" s="144">
        <v>44735</v>
      </c>
      <c r="H27" s="145">
        <v>335.2</v>
      </c>
      <c r="I27" s="146">
        <v>1652.2</v>
      </c>
      <c r="J27" s="44"/>
      <c r="K27" s="110"/>
      <c r="L27" s="44"/>
      <c r="M27" s="17"/>
    </row>
    <row r="28" spans="1:17" ht="16.5" thickBot="1" x14ac:dyDescent="0.3">
      <c r="A28" s="58">
        <v>44595</v>
      </c>
      <c r="B28" s="29" t="s">
        <v>19</v>
      </c>
      <c r="C28" s="30" t="s">
        <v>20</v>
      </c>
      <c r="D28" s="26">
        <v>3965</v>
      </c>
      <c r="E28" s="97">
        <v>2859.97</v>
      </c>
      <c r="F28" s="13"/>
      <c r="G28" s="110"/>
      <c r="H28" s="123"/>
      <c r="I28" s="51">
        <f>SUM(I22:I26)</f>
        <v>4721.4400000000005</v>
      </c>
      <c r="J28" s="44"/>
      <c r="K28" s="110"/>
      <c r="L28" s="44"/>
      <c r="M28" s="44"/>
    </row>
    <row r="29" spans="1:17" ht="15.75" x14ac:dyDescent="0.25">
      <c r="A29" s="57">
        <v>44627</v>
      </c>
      <c r="B29" s="27" t="s">
        <v>19</v>
      </c>
      <c r="C29" s="28" t="s">
        <v>20</v>
      </c>
      <c r="D29" s="25">
        <v>3763</v>
      </c>
      <c r="E29" s="96">
        <v>3039.46</v>
      </c>
      <c r="F29" s="13"/>
      <c r="G29" s="110"/>
      <c r="H29" s="123"/>
      <c r="I29" s="123"/>
      <c r="J29" s="44"/>
      <c r="K29" s="110"/>
      <c r="L29" s="44"/>
      <c r="M29" s="17"/>
    </row>
    <row r="30" spans="1:17" ht="15.75" x14ac:dyDescent="0.25">
      <c r="A30" s="58">
        <v>44656</v>
      </c>
      <c r="B30" s="29" t="s">
        <v>19</v>
      </c>
      <c r="C30" s="30" t="s">
        <v>20</v>
      </c>
      <c r="D30" s="26">
        <v>2249</v>
      </c>
      <c r="E30" s="97">
        <v>1613.42</v>
      </c>
      <c r="F30" s="13"/>
      <c r="G30" s="110"/>
      <c r="H30" s="123"/>
      <c r="I30" s="123"/>
      <c r="J30" s="44"/>
      <c r="K30" s="110"/>
      <c r="L30" s="44"/>
      <c r="M30" s="44"/>
    </row>
    <row r="31" spans="1:17" ht="15.75" x14ac:dyDescent="0.25">
      <c r="A31" s="57">
        <v>44685</v>
      </c>
      <c r="B31" s="27" t="s">
        <v>19</v>
      </c>
      <c r="C31" s="28" t="s">
        <v>20</v>
      </c>
      <c r="D31" s="25">
        <v>1597</v>
      </c>
      <c r="E31" s="96">
        <v>1258.82</v>
      </c>
      <c r="F31" s="13"/>
      <c r="G31" s="110"/>
      <c r="H31" s="123"/>
      <c r="I31" s="123"/>
      <c r="J31" s="44"/>
      <c r="K31" s="110"/>
      <c r="L31" s="44"/>
      <c r="M31" s="17"/>
    </row>
    <row r="32" spans="1:17" ht="15.75" x14ac:dyDescent="0.25">
      <c r="A32" s="58">
        <v>44717</v>
      </c>
      <c r="B32" s="29" t="s">
        <v>19</v>
      </c>
      <c r="C32" s="30" t="s">
        <v>20</v>
      </c>
      <c r="D32" s="26">
        <v>313</v>
      </c>
      <c r="E32" s="97">
        <v>366.92</v>
      </c>
      <c r="F32" s="13"/>
      <c r="G32" s="110"/>
      <c r="H32" s="110"/>
      <c r="I32" s="110"/>
      <c r="J32" s="44"/>
      <c r="K32" s="110"/>
      <c r="L32" s="44"/>
      <c r="M32" s="44"/>
    </row>
    <row r="33" spans="1:13" ht="16.5" thickBot="1" x14ac:dyDescent="0.3">
      <c r="A33" s="17"/>
      <c r="B33" s="17"/>
      <c r="C33" s="17"/>
      <c r="D33" s="17"/>
      <c r="E33" s="51">
        <f>SUM(E22:E32)</f>
        <v>16783.739999999998</v>
      </c>
      <c r="F33" s="13"/>
      <c r="G33" s="13"/>
      <c r="H33" s="13"/>
      <c r="I33" s="13"/>
      <c r="J33" s="13"/>
      <c r="K33" s="43"/>
      <c r="L33" s="13"/>
    </row>
    <row r="34" spans="1:13" ht="16.5" thickBot="1" x14ac:dyDescent="0.3">
      <c r="A34" s="13"/>
      <c r="B34" s="13"/>
      <c r="C34" s="126" t="s">
        <v>28</v>
      </c>
      <c r="D34" s="125">
        <f>SUM(D22:D33)</f>
        <v>18041</v>
      </c>
      <c r="E34" s="13"/>
      <c r="F34" s="13"/>
      <c r="G34" s="13" t="s">
        <v>34</v>
      </c>
      <c r="H34" s="13"/>
      <c r="I34" s="13"/>
      <c r="J34" s="13"/>
      <c r="K34" s="13"/>
      <c r="L34" s="13"/>
    </row>
    <row r="35" spans="1:13" x14ac:dyDescent="0.25">
      <c r="A35" s="13"/>
      <c r="B35" s="13"/>
      <c r="C35" s="13"/>
      <c r="D35" s="13"/>
      <c r="E35" s="13"/>
      <c r="F35" s="13"/>
      <c r="I35" s="13"/>
    </row>
    <row r="36" spans="1:13" ht="30" customHeight="1" x14ac:dyDescent="0.25">
      <c r="A36" s="13"/>
      <c r="B36" s="13"/>
      <c r="C36" s="13"/>
      <c r="D36" s="13"/>
      <c r="E36" s="13"/>
      <c r="F36" s="13"/>
      <c r="I36" s="31"/>
      <c r="M36" s="35"/>
    </row>
    <row r="37" spans="1:13" ht="18" x14ac:dyDescent="0.25">
      <c r="A37" s="202" t="s">
        <v>15</v>
      </c>
      <c r="B37" s="202"/>
      <c r="C37" s="13"/>
      <c r="D37" s="13"/>
      <c r="E37" s="13"/>
      <c r="F37" s="13"/>
      <c r="I37" s="17"/>
      <c r="M37" s="35"/>
    </row>
    <row r="38" spans="1:13" ht="15.75" x14ac:dyDescent="0.25">
      <c r="A38" s="13"/>
      <c r="B38" s="13"/>
      <c r="C38" s="13"/>
      <c r="D38" s="13"/>
      <c r="E38" s="13"/>
      <c r="F38" s="13"/>
      <c r="I38" s="17"/>
      <c r="M38" s="35"/>
    </row>
    <row r="39" spans="1:13" ht="15.75" x14ac:dyDescent="0.25">
      <c r="A39" s="13"/>
      <c r="B39" s="13"/>
      <c r="C39" s="13"/>
      <c r="D39" s="13"/>
      <c r="E39" s="13"/>
      <c r="F39" s="13"/>
      <c r="I39" s="17"/>
      <c r="M39" s="35"/>
    </row>
    <row r="40" spans="1:13" ht="15.75" x14ac:dyDescent="0.25">
      <c r="A40" s="13"/>
      <c r="B40" s="13"/>
      <c r="C40" s="13"/>
      <c r="D40" s="13"/>
      <c r="E40" s="13"/>
      <c r="F40" s="13"/>
      <c r="I40" s="17"/>
      <c r="M40" s="35"/>
    </row>
    <row r="41" spans="1:13" ht="15.75" x14ac:dyDescent="0.25">
      <c r="A41" s="13"/>
      <c r="B41" s="13"/>
      <c r="C41" s="13"/>
      <c r="D41" s="13"/>
      <c r="E41" s="13"/>
      <c r="F41" s="13"/>
      <c r="I41" s="17"/>
      <c r="M41" s="35"/>
    </row>
    <row r="42" spans="1:13" ht="15.75" x14ac:dyDescent="0.25">
      <c r="A42" s="13"/>
      <c r="B42" s="13"/>
      <c r="C42" s="13"/>
      <c r="D42" s="13"/>
      <c r="E42" s="13"/>
      <c r="F42" s="13"/>
      <c r="I42" s="17"/>
      <c r="M42" s="35"/>
    </row>
    <row r="43" spans="1:13" ht="15.75" x14ac:dyDescent="0.25">
      <c r="A43" s="13"/>
      <c r="B43" s="13"/>
      <c r="C43" s="13"/>
      <c r="D43" s="13"/>
      <c r="E43" s="13"/>
      <c r="F43" s="13"/>
      <c r="I43" s="17"/>
      <c r="M43" s="35"/>
    </row>
    <row r="44" spans="1:13" ht="15.75" x14ac:dyDescent="0.25">
      <c r="A44" s="13"/>
      <c r="B44" s="13"/>
      <c r="C44" s="13"/>
      <c r="D44" s="13"/>
      <c r="E44" s="13"/>
      <c r="F44" s="13"/>
      <c r="I44" s="17"/>
      <c r="M44" s="35"/>
    </row>
    <row r="45" spans="1:13" ht="15.75" x14ac:dyDescent="0.25">
      <c r="A45" s="13"/>
      <c r="B45" s="13"/>
      <c r="C45" s="13"/>
      <c r="D45" s="13"/>
      <c r="E45" s="13"/>
      <c r="F45" s="13"/>
      <c r="I45" s="17"/>
      <c r="M45" s="35"/>
    </row>
    <row r="46" spans="1:13" ht="15.75" x14ac:dyDescent="0.25">
      <c r="A46" s="13"/>
      <c r="B46" s="13"/>
      <c r="C46" s="13"/>
      <c r="D46" s="13"/>
      <c r="E46" s="13"/>
      <c r="F46" s="13"/>
      <c r="I46" s="17"/>
      <c r="M46" s="35"/>
    </row>
    <row r="47" spans="1:13" ht="15.75" x14ac:dyDescent="0.25">
      <c r="A47" s="13"/>
      <c r="B47" s="13"/>
      <c r="C47" s="13"/>
      <c r="D47" s="13"/>
      <c r="E47" s="13"/>
      <c r="F47" s="13"/>
      <c r="I47" s="17"/>
      <c r="M47" s="35"/>
    </row>
    <row r="48" spans="1:13" ht="15.75" x14ac:dyDescent="0.25">
      <c r="A48" s="13"/>
      <c r="B48" s="13"/>
      <c r="C48" s="13"/>
      <c r="D48" s="13"/>
      <c r="E48" s="13"/>
      <c r="F48" s="13"/>
      <c r="I48" s="17"/>
      <c r="M48" s="35"/>
    </row>
    <row r="49" spans="1:13" ht="15.75" x14ac:dyDescent="0.25">
      <c r="A49" s="13"/>
      <c r="B49" s="13"/>
      <c r="C49" s="13"/>
      <c r="D49" s="13"/>
      <c r="E49" s="13"/>
      <c r="F49" s="13"/>
      <c r="G49" s="17"/>
      <c r="H49" s="17"/>
      <c r="I49" s="17"/>
      <c r="J49" s="17"/>
      <c r="K49" s="17"/>
      <c r="L49" s="17"/>
      <c r="M49" s="35"/>
    </row>
    <row r="50" spans="1:13" ht="15.75" x14ac:dyDescent="0.25">
      <c r="A50" s="13"/>
      <c r="B50" s="13"/>
      <c r="C50" s="13"/>
      <c r="D50" s="13"/>
      <c r="E50" s="13"/>
      <c r="F50" s="13"/>
      <c r="G50" s="17"/>
      <c r="H50" s="17"/>
      <c r="I50" s="17"/>
      <c r="J50" s="17"/>
      <c r="K50" s="17"/>
      <c r="L50" s="17"/>
      <c r="M50" s="35"/>
    </row>
    <row r="51" spans="1:13" ht="15.75" x14ac:dyDescent="0.25">
      <c r="G51" s="35"/>
      <c r="H51" s="35"/>
      <c r="I51" s="35"/>
      <c r="J51" s="35"/>
      <c r="K51" s="35"/>
      <c r="L51" s="35"/>
      <c r="M51" s="35"/>
    </row>
  </sheetData>
  <mergeCells count="6">
    <mergeCell ref="A37:B37"/>
    <mergeCell ref="A1:H1"/>
    <mergeCell ref="A3:B3"/>
    <mergeCell ref="A20:C20"/>
    <mergeCell ref="K20:M20"/>
    <mergeCell ref="G20:I20"/>
  </mergeCells>
  <phoneticPr fontId="17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87879-40BD-4786-882C-1835A5508FCD}">
  <dimension ref="A1:M40"/>
  <sheetViews>
    <sheetView topLeftCell="A7" workbookViewId="0">
      <selection activeCell="D37" sqref="D37"/>
    </sheetView>
  </sheetViews>
  <sheetFormatPr defaultRowHeight="15" x14ac:dyDescent="0.25"/>
  <cols>
    <col min="1" max="1" width="15.28515625" customWidth="1"/>
    <col min="2" max="2" width="16.85546875" bestFit="1" customWidth="1"/>
    <col min="5" max="5" width="12.7109375" bestFit="1" customWidth="1"/>
    <col min="6" max="6" width="13.85546875" customWidth="1"/>
    <col min="7" max="8" width="12.7109375" bestFit="1" customWidth="1"/>
    <col min="9" max="9" width="11.42578125" bestFit="1" customWidth="1"/>
    <col min="11" max="11" width="12.7109375" bestFit="1" customWidth="1"/>
    <col min="12" max="12" width="12.5703125" customWidth="1"/>
    <col min="13" max="13" width="11.42578125" bestFit="1" customWidth="1"/>
  </cols>
  <sheetData>
    <row r="1" spans="1:12" ht="27" thickBot="1" x14ac:dyDescent="0.45">
      <c r="A1" s="203" t="s">
        <v>16</v>
      </c>
      <c r="B1" s="204"/>
      <c r="C1" s="204"/>
      <c r="D1" s="204"/>
      <c r="E1" s="204"/>
      <c r="F1" s="204"/>
      <c r="G1" s="204"/>
      <c r="H1" s="205"/>
      <c r="I1" s="13"/>
      <c r="J1" s="13"/>
      <c r="K1" s="13"/>
      <c r="L1" s="13"/>
    </row>
    <row r="2" spans="1:12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thickBot="1" x14ac:dyDescent="0.3">
      <c r="A3" s="206" t="s">
        <v>0</v>
      </c>
      <c r="B3" s="207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6.5" thickBot="1" x14ac:dyDescent="0.3">
      <c r="A4" s="17"/>
      <c r="B4" s="17"/>
      <c r="C4" s="17"/>
      <c r="D4" s="136" t="s">
        <v>1</v>
      </c>
      <c r="E4" s="136" t="s">
        <v>2</v>
      </c>
      <c r="F4" s="136" t="s">
        <v>3</v>
      </c>
      <c r="G4" s="136" t="s">
        <v>4</v>
      </c>
      <c r="H4" s="50"/>
      <c r="I4" s="13"/>
      <c r="J4" s="13"/>
      <c r="K4" s="13"/>
      <c r="L4" s="13"/>
    </row>
    <row r="5" spans="1:12" ht="32.25" thickBot="1" x14ac:dyDescent="0.3">
      <c r="A5" s="161" t="s">
        <v>5</v>
      </c>
      <c r="B5" s="161" t="s">
        <v>6</v>
      </c>
      <c r="C5" s="161" t="s">
        <v>7</v>
      </c>
      <c r="D5" s="162" t="s">
        <v>8</v>
      </c>
      <c r="E5" s="162" t="s">
        <v>9</v>
      </c>
      <c r="F5" s="162" t="s">
        <v>10</v>
      </c>
      <c r="G5" s="162" t="s">
        <v>11</v>
      </c>
      <c r="H5" s="163" t="s">
        <v>12</v>
      </c>
      <c r="I5" s="13"/>
      <c r="J5" s="13"/>
      <c r="K5" s="13"/>
      <c r="L5" s="13"/>
    </row>
    <row r="6" spans="1:12" ht="15.75" x14ac:dyDescent="0.25">
      <c r="A6" s="164">
        <v>44747</v>
      </c>
      <c r="B6" s="181">
        <v>18476515</v>
      </c>
      <c r="C6" s="185" t="s">
        <v>18</v>
      </c>
      <c r="D6" s="166" t="s">
        <v>35</v>
      </c>
      <c r="E6" s="166" t="s">
        <v>36</v>
      </c>
      <c r="F6" s="166" t="s">
        <v>37</v>
      </c>
      <c r="G6" s="166" t="s">
        <v>38</v>
      </c>
      <c r="H6" s="173">
        <v>907.49</v>
      </c>
      <c r="I6" s="13"/>
      <c r="J6" s="13"/>
      <c r="K6" s="13"/>
      <c r="L6" s="13"/>
    </row>
    <row r="7" spans="1:12" ht="15.75" x14ac:dyDescent="0.25">
      <c r="A7" s="135">
        <v>44776</v>
      </c>
      <c r="B7" s="182">
        <v>18476515</v>
      </c>
      <c r="C7" s="179" t="s">
        <v>18</v>
      </c>
      <c r="D7" s="75">
        <v>8262</v>
      </c>
      <c r="E7" s="75">
        <v>3810</v>
      </c>
      <c r="F7" s="75">
        <v>43</v>
      </c>
      <c r="G7" s="75">
        <v>4453</v>
      </c>
      <c r="H7" s="82">
        <v>1046.1099999999999</v>
      </c>
      <c r="I7" s="13"/>
      <c r="J7" s="13"/>
      <c r="K7" s="13"/>
      <c r="L7" s="13"/>
    </row>
    <row r="8" spans="1:12" ht="15.75" x14ac:dyDescent="0.25">
      <c r="A8" s="159">
        <v>44805</v>
      </c>
      <c r="B8" s="182">
        <v>18476515</v>
      </c>
      <c r="C8" s="179" t="s">
        <v>18</v>
      </c>
      <c r="D8" s="76">
        <v>7412</v>
      </c>
      <c r="E8" s="76">
        <v>3408</v>
      </c>
      <c r="F8" s="76">
        <v>41</v>
      </c>
      <c r="G8" s="76">
        <v>4004</v>
      </c>
      <c r="H8" s="82">
        <v>966.29</v>
      </c>
      <c r="I8" s="13"/>
      <c r="J8" s="13"/>
      <c r="K8" s="13"/>
      <c r="L8" s="13"/>
    </row>
    <row r="9" spans="1:12" ht="15.75" x14ac:dyDescent="0.25">
      <c r="A9" s="165">
        <v>44837</v>
      </c>
      <c r="B9" s="182">
        <v>18476515</v>
      </c>
      <c r="C9" s="179" t="s">
        <v>18</v>
      </c>
      <c r="D9" s="75">
        <v>8155</v>
      </c>
      <c r="E9" s="75">
        <v>3462</v>
      </c>
      <c r="F9" s="75">
        <v>46</v>
      </c>
      <c r="G9" s="75">
        <v>4019</v>
      </c>
      <c r="H9" s="82">
        <v>1084.78</v>
      </c>
      <c r="I9" s="13"/>
      <c r="J9" s="13"/>
      <c r="K9" s="13"/>
      <c r="L9" s="13"/>
    </row>
    <row r="10" spans="1:12" ht="15.75" x14ac:dyDescent="0.25">
      <c r="A10" s="159">
        <v>44866</v>
      </c>
      <c r="B10" s="182">
        <v>18476515</v>
      </c>
      <c r="C10" s="179" t="s">
        <v>18</v>
      </c>
      <c r="D10" s="76">
        <v>7583</v>
      </c>
      <c r="E10" s="76">
        <v>3189</v>
      </c>
      <c r="F10" s="76">
        <v>34</v>
      </c>
      <c r="G10" s="76">
        <v>4395</v>
      </c>
      <c r="H10" s="82">
        <v>937.93</v>
      </c>
      <c r="I10" s="13"/>
      <c r="J10" s="13"/>
      <c r="K10" s="13"/>
      <c r="L10" s="13"/>
    </row>
    <row r="11" spans="1:12" ht="15.75" x14ac:dyDescent="0.25">
      <c r="A11" s="135">
        <v>44899</v>
      </c>
      <c r="B11" s="182">
        <v>18476515</v>
      </c>
      <c r="C11" s="179" t="s">
        <v>18</v>
      </c>
      <c r="D11" s="75">
        <v>9095</v>
      </c>
      <c r="E11" s="75">
        <v>3740</v>
      </c>
      <c r="F11" s="75">
        <v>38</v>
      </c>
      <c r="G11" s="75">
        <v>5354</v>
      </c>
      <c r="H11" s="82">
        <v>1076</v>
      </c>
      <c r="I11" s="13"/>
      <c r="J11" s="13"/>
      <c r="K11" s="13"/>
      <c r="L11" s="13"/>
    </row>
    <row r="12" spans="1:12" ht="15.75" x14ac:dyDescent="0.25">
      <c r="A12" s="159">
        <v>44962</v>
      </c>
      <c r="B12" s="182">
        <v>18476515</v>
      </c>
      <c r="C12" s="179" t="s">
        <v>18</v>
      </c>
      <c r="D12" s="76">
        <v>9605</v>
      </c>
      <c r="E12" s="76">
        <v>3968</v>
      </c>
      <c r="F12" s="76">
        <v>41</v>
      </c>
      <c r="G12" s="76">
        <v>5637</v>
      </c>
      <c r="H12" s="82">
        <v>1185.93</v>
      </c>
      <c r="I12" s="13"/>
      <c r="J12" s="13"/>
      <c r="K12" s="13"/>
      <c r="L12" s="13"/>
    </row>
    <row r="13" spans="1:12" ht="15.75" x14ac:dyDescent="0.25">
      <c r="A13" s="135">
        <v>44992</v>
      </c>
      <c r="B13" s="182">
        <v>18476515</v>
      </c>
      <c r="C13" s="179" t="s">
        <v>18</v>
      </c>
      <c r="D13" s="75">
        <v>8669</v>
      </c>
      <c r="E13" s="75">
        <v>3671</v>
      </c>
      <c r="F13" s="75">
        <v>40</v>
      </c>
      <c r="G13" s="75">
        <v>4998</v>
      </c>
      <c r="H13" s="82">
        <v>1108.47</v>
      </c>
      <c r="I13" s="13"/>
      <c r="J13" s="13"/>
      <c r="K13" s="13"/>
      <c r="L13" s="13"/>
    </row>
    <row r="14" spans="1:12" ht="15.75" x14ac:dyDescent="0.25">
      <c r="A14" s="159">
        <v>45021</v>
      </c>
      <c r="B14" s="182">
        <v>18476515</v>
      </c>
      <c r="C14" s="179" t="s">
        <v>18</v>
      </c>
      <c r="D14" s="76">
        <v>8336</v>
      </c>
      <c r="E14" s="76">
        <v>3502</v>
      </c>
      <c r="F14" s="76">
        <v>43</v>
      </c>
      <c r="G14" s="76">
        <v>4834</v>
      </c>
      <c r="H14" s="82">
        <v>1098.72</v>
      </c>
      <c r="I14" s="13"/>
      <c r="J14" s="13"/>
      <c r="K14" s="13"/>
      <c r="L14" s="13"/>
    </row>
    <row r="15" spans="1:12" ht="15.75" x14ac:dyDescent="0.25">
      <c r="A15" s="135">
        <v>45050</v>
      </c>
      <c r="B15" s="182">
        <v>18476515</v>
      </c>
      <c r="C15" s="179" t="s">
        <v>18</v>
      </c>
      <c r="D15" s="75">
        <v>7727</v>
      </c>
      <c r="E15" s="75">
        <v>3150</v>
      </c>
      <c r="F15" s="75">
        <v>31</v>
      </c>
      <c r="G15" s="75">
        <v>4578</v>
      </c>
      <c r="H15" s="82">
        <v>977.46</v>
      </c>
      <c r="I15" s="13"/>
      <c r="J15" s="13"/>
      <c r="K15" s="13"/>
      <c r="L15" s="13"/>
    </row>
    <row r="16" spans="1:12" ht="15.75" x14ac:dyDescent="0.25">
      <c r="A16" s="159">
        <v>45082</v>
      </c>
      <c r="B16" s="182">
        <v>18476515</v>
      </c>
      <c r="C16" s="179" t="s">
        <v>18</v>
      </c>
      <c r="D16" s="76">
        <v>7419</v>
      </c>
      <c r="E16" s="76">
        <v>2970</v>
      </c>
      <c r="F16" s="76">
        <v>34</v>
      </c>
      <c r="G16" s="76">
        <v>4448</v>
      </c>
      <c r="H16" s="82">
        <v>972.22</v>
      </c>
      <c r="I16" s="13"/>
      <c r="J16" s="13"/>
      <c r="K16" s="13"/>
      <c r="L16" s="13"/>
    </row>
    <row r="17" spans="1:13" ht="15.75" x14ac:dyDescent="0.25">
      <c r="A17" s="135"/>
      <c r="B17" s="183"/>
      <c r="C17" s="179"/>
      <c r="D17" s="75"/>
      <c r="E17" s="75"/>
      <c r="F17" s="75"/>
      <c r="G17" s="75"/>
      <c r="H17" s="82"/>
      <c r="I17" s="13"/>
      <c r="J17" s="13"/>
      <c r="K17" s="13"/>
      <c r="L17" s="13"/>
    </row>
    <row r="18" spans="1:13" ht="16.5" thickBot="1" x14ac:dyDescent="0.3">
      <c r="A18" s="160"/>
      <c r="B18" s="184"/>
      <c r="C18" s="180"/>
      <c r="D18" s="77"/>
      <c r="E18" s="77"/>
      <c r="F18" s="77"/>
      <c r="G18" s="77"/>
      <c r="H18" s="83"/>
      <c r="I18" s="13"/>
      <c r="J18" s="13"/>
      <c r="K18" s="13"/>
      <c r="L18" s="13"/>
    </row>
    <row r="19" spans="1:13" ht="16.5" thickBot="1" x14ac:dyDescent="0.3">
      <c r="A19" s="17"/>
      <c r="B19" s="17"/>
      <c r="C19" s="17"/>
      <c r="D19" s="187">
        <f>SUM(D6:D16)</f>
        <v>82263</v>
      </c>
      <c r="E19" s="17"/>
      <c r="F19" s="17"/>
      <c r="G19" s="17"/>
      <c r="H19" s="51">
        <f>SUM(H6:H18)</f>
        <v>11361.4</v>
      </c>
      <c r="I19" s="13"/>
      <c r="J19" s="13"/>
      <c r="K19" s="13"/>
      <c r="L19" s="13"/>
    </row>
    <row r="20" spans="1:13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3" ht="15.75" thickBot="1" x14ac:dyDescent="0.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3" ht="18.75" thickBot="1" x14ac:dyDescent="0.3">
      <c r="A22" s="208" t="s">
        <v>13</v>
      </c>
      <c r="B22" s="209"/>
      <c r="C22" s="210"/>
      <c r="D22" s="13"/>
      <c r="E22" s="13"/>
      <c r="F22" s="13"/>
      <c r="G22" s="206" t="s">
        <v>21</v>
      </c>
      <c r="H22" s="211"/>
      <c r="I22" s="207"/>
      <c r="K22" s="208" t="s">
        <v>24</v>
      </c>
      <c r="L22" s="209"/>
      <c r="M22" s="210"/>
    </row>
    <row r="23" spans="1:13" ht="29.25" customHeight="1" thickBot="1" x14ac:dyDescent="0.3">
      <c r="A23" s="167" t="s">
        <v>5</v>
      </c>
      <c r="B23" s="167" t="s">
        <v>6</v>
      </c>
      <c r="C23" s="167" t="s">
        <v>7</v>
      </c>
      <c r="D23" s="167" t="s">
        <v>14</v>
      </c>
      <c r="E23" s="137" t="s">
        <v>12</v>
      </c>
      <c r="F23" s="13"/>
      <c r="G23" s="138" t="s">
        <v>22</v>
      </c>
      <c r="H23" s="140" t="s">
        <v>23</v>
      </c>
      <c r="I23" s="139" t="s">
        <v>26</v>
      </c>
      <c r="K23" s="170" t="s">
        <v>22</v>
      </c>
      <c r="L23" s="171" t="s">
        <v>23</v>
      </c>
      <c r="M23" s="158" t="s">
        <v>25</v>
      </c>
    </row>
    <row r="24" spans="1:13" ht="14.25" customHeight="1" x14ac:dyDescent="0.25">
      <c r="A24" s="164">
        <v>44747</v>
      </c>
      <c r="B24" s="133" t="s">
        <v>27</v>
      </c>
      <c r="C24" s="168">
        <v>207</v>
      </c>
      <c r="D24" s="169">
        <v>39</v>
      </c>
      <c r="E24" s="174">
        <v>140.53</v>
      </c>
      <c r="F24" s="13"/>
      <c r="G24" s="149">
        <v>44763</v>
      </c>
      <c r="H24" s="84">
        <v>390.1</v>
      </c>
      <c r="I24" s="150">
        <v>1677.04</v>
      </c>
      <c r="K24" s="71"/>
      <c r="L24" s="72"/>
      <c r="M24" s="80"/>
    </row>
    <row r="25" spans="1:13" ht="15.75" x14ac:dyDescent="0.25">
      <c r="A25" s="67">
        <v>44776</v>
      </c>
      <c r="B25" s="130" t="s">
        <v>27</v>
      </c>
      <c r="C25" s="131" t="s">
        <v>20</v>
      </c>
      <c r="D25" s="75">
        <v>6</v>
      </c>
      <c r="E25" s="134">
        <v>104.46</v>
      </c>
      <c r="F25" s="13"/>
      <c r="G25" s="147">
        <v>44818</v>
      </c>
      <c r="H25" s="152">
        <v>334.4</v>
      </c>
      <c r="I25" s="148">
        <v>1340.61</v>
      </c>
      <c r="J25" s="44"/>
      <c r="K25" s="68"/>
      <c r="L25" s="36"/>
      <c r="M25" s="81"/>
    </row>
    <row r="26" spans="1:13" ht="15.75" x14ac:dyDescent="0.25">
      <c r="A26" s="68">
        <v>44805</v>
      </c>
      <c r="B26" s="130" t="s">
        <v>27</v>
      </c>
      <c r="C26" s="132" t="s">
        <v>20</v>
      </c>
      <c r="D26" s="76">
        <v>8</v>
      </c>
      <c r="E26" s="134">
        <v>107.2</v>
      </c>
      <c r="F26" s="13"/>
      <c r="G26" s="67">
        <v>44841</v>
      </c>
      <c r="H26" s="129">
        <v>335</v>
      </c>
      <c r="I26" s="78">
        <v>1453.57</v>
      </c>
      <c r="J26" s="44"/>
      <c r="K26" s="67"/>
      <c r="L26" s="37"/>
      <c r="M26" s="82"/>
    </row>
    <row r="27" spans="1:13" ht="15.75" x14ac:dyDescent="0.25">
      <c r="A27" s="135">
        <v>44837</v>
      </c>
      <c r="B27" s="130" t="s">
        <v>27</v>
      </c>
      <c r="C27" s="131" t="s">
        <v>20</v>
      </c>
      <c r="D27" s="75">
        <v>67</v>
      </c>
      <c r="E27" s="134">
        <v>167.81</v>
      </c>
      <c r="F27" s="13"/>
      <c r="G27" s="151">
        <v>44888</v>
      </c>
      <c r="H27" s="153">
        <v>331.2</v>
      </c>
      <c r="I27" s="78">
        <v>1302.78</v>
      </c>
      <c r="J27" s="44" t="s">
        <v>33</v>
      </c>
      <c r="K27" s="68"/>
      <c r="L27" s="36"/>
      <c r="M27" s="81"/>
    </row>
    <row r="28" spans="1:13" ht="15.75" x14ac:dyDescent="0.25">
      <c r="A28" s="68">
        <v>44866</v>
      </c>
      <c r="B28" s="130" t="s">
        <v>27</v>
      </c>
      <c r="C28" s="132" t="s">
        <v>20</v>
      </c>
      <c r="D28" s="76">
        <v>729</v>
      </c>
      <c r="E28" s="134">
        <v>613.83000000000004</v>
      </c>
      <c r="F28" s="13"/>
      <c r="G28" s="67">
        <v>44916</v>
      </c>
      <c r="H28" s="129">
        <v>425</v>
      </c>
      <c r="I28" s="79">
        <v>1444.58</v>
      </c>
      <c r="J28" s="44"/>
      <c r="K28" s="67"/>
      <c r="L28" s="37"/>
      <c r="M28" s="82"/>
    </row>
    <row r="29" spans="1:13" ht="15.75" x14ac:dyDescent="0.25">
      <c r="A29" s="67">
        <v>44899</v>
      </c>
      <c r="B29" s="130" t="s">
        <v>27</v>
      </c>
      <c r="C29" s="131" t="s">
        <v>20</v>
      </c>
      <c r="D29" s="75">
        <v>2349</v>
      </c>
      <c r="E29" s="134">
        <v>2147.5</v>
      </c>
      <c r="F29" s="13"/>
      <c r="G29" s="67">
        <v>44932</v>
      </c>
      <c r="H29" s="129">
        <v>375.7</v>
      </c>
      <c r="I29" s="78">
        <v>1310.82</v>
      </c>
      <c r="K29" s="68"/>
      <c r="L29" s="36"/>
      <c r="M29" s="81"/>
    </row>
    <row r="30" spans="1:13" ht="15.75" x14ac:dyDescent="0.25">
      <c r="A30" s="68">
        <v>44931</v>
      </c>
      <c r="B30" s="130" t="s">
        <v>27</v>
      </c>
      <c r="C30" s="132" t="s">
        <v>20</v>
      </c>
      <c r="D30" s="76">
        <v>3558</v>
      </c>
      <c r="E30" s="134">
        <v>3615.45</v>
      </c>
      <c r="F30" s="13"/>
      <c r="G30" s="66">
        <v>44951</v>
      </c>
      <c r="H30" s="154">
        <v>462.5</v>
      </c>
      <c r="I30" s="78">
        <v>1738.54</v>
      </c>
      <c r="J30" s="44"/>
      <c r="K30" s="67"/>
      <c r="L30" s="37"/>
      <c r="M30" s="82"/>
    </row>
    <row r="31" spans="1:13" ht="15.75" x14ac:dyDescent="0.25">
      <c r="A31" s="67">
        <v>44964</v>
      </c>
      <c r="B31" s="130" t="s">
        <v>27</v>
      </c>
      <c r="C31" s="131" t="s">
        <v>20</v>
      </c>
      <c r="D31" s="75">
        <v>3813</v>
      </c>
      <c r="E31" s="134">
        <v>3512.34</v>
      </c>
      <c r="F31" s="13"/>
      <c r="G31" s="67">
        <v>44985</v>
      </c>
      <c r="H31" s="129">
        <v>385.1</v>
      </c>
      <c r="I31" s="78">
        <v>1308.95</v>
      </c>
      <c r="J31" s="44"/>
      <c r="K31" s="68"/>
      <c r="L31" s="36"/>
      <c r="M31" s="81"/>
    </row>
    <row r="32" spans="1:13" ht="15.75" x14ac:dyDescent="0.25">
      <c r="A32" s="68">
        <v>44993</v>
      </c>
      <c r="B32" s="130" t="s">
        <v>27</v>
      </c>
      <c r="C32" s="132" t="s">
        <v>20</v>
      </c>
      <c r="D32" s="76">
        <v>2626</v>
      </c>
      <c r="E32" s="134">
        <v>2077.77</v>
      </c>
      <c r="F32" s="13"/>
      <c r="G32" s="67">
        <v>44985</v>
      </c>
      <c r="H32" s="129">
        <v>385.1</v>
      </c>
      <c r="I32" s="78">
        <v>1308.95</v>
      </c>
      <c r="J32" s="44"/>
      <c r="K32" s="67"/>
      <c r="L32" s="37"/>
      <c r="M32" s="82"/>
    </row>
    <row r="33" spans="1:13" ht="15.75" x14ac:dyDescent="0.25">
      <c r="A33" s="67">
        <v>45022</v>
      </c>
      <c r="B33" s="130" t="s">
        <v>27</v>
      </c>
      <c r="C33" s="131" t="s">
        <v>20</v>
      </c>
      <c r="D33" s="75">
        <v>2268</v>
      </c>
      <c r="E33" s="134">
        <v>1468.52</v>
      </c>
      <c r="F33" s="13"/>
      <c r="G33" s="68"/>
      <c r="H33" s="155"/>
      <c r="I33" s="78"/>
      <c r="J33" s="44"/>
      <c r="K33" s="68"/>
      <c r="L33" s="36"/>
      <c r="M33" s="81"/>
    </row>
    <row r="34" spans="1:13" ht="15.75" x14ac:dyDescent="0.25">
      <c r="A34" s="68">
        <v>45053</v>
      </c>
      <c r="B34" s="130" t="s">
        <v>27</v>
      </c>
      <c r="C34" s="132" t="s">
        <v>20</v>
      </c>
      <c r="D34" s="76">
        <v>971</v>
      </c>
      <c r="E34" s="134">
        <v>502.81</v>
      </c>
      <c r="F34" s="13"/>
      <c r="G34" s="67"/>
      <c r="H34" s="129"/>
      <c r="I34" s="78"/>
      <c r="J34" s="44"/>
      <c r="K34" s="67"/>
      <c r="L34" s="37"/>
      <c r="M34" s="82"/>
    </row>
    <row r="35" spans="1:13" ht="16.5" thickBot="1" x14ac:dyDescent="0.3">
      <c r="A35" s="73">
        <v>45083</v>
      </c>
      <c r="B35" s="175" t="s">
        <v>27</v>
      </c>
      <c r="C35" s="176" t="s">
        <v>20</v>
      </c>
      <c r="D35" s="177">
        <v>67</v>
      </c>
      <c r="E35" s="178">
        <v>126.11</v>
      </c>
      <c r="F35" s="13"/>
      <c r="G35" s="69"/>
      <c r="H35" s="156"/>
      <c r="I35" s="157"/>
      <c r="J35" s="44"/>
      <c r="K35" s="73"/>
      <c r="L35" s="74"/>
      <c r="M35" s="83"/>
    </row>
    <row r="36" spans="1:13" ht="16.5" thickBot="1" x14ac:dyDescent="0.3">
      <c r="A36" s="17"/>
      <c r="B36" s="17"/>
      <c r="C36" s="17"/>
      <c r="D36" s="17">
        <f>SUM(D24:D35)</f>
        <v>16501</v>
      </c>
      <c r="E36" s="51">
        <f>SUM(E24:E35)</f>
        <v>14584.33</v>
      </c>
      <c r="F36" s="13"/>
      <c r="G36" s="13"/>
      <c r="H36" s="13"/>
      <c r="I36" s="51">
        <f>SUM(I26:I35)</f>
        <v>9868.19</v>
      </c>
      <c r="J36" s="13"/>
      <c r="K36" s="43"/>
      <c r="L36" s="13"/>
      <c r="M36" s="172"/>
    </row>
    <row r="37" spans="1:13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3" x14ac:dyDescent="0.25">
      <c r="A38" s="13"/>
      <c r="B38" s="13"/>
      <c r="C38" s="13"/>
      <c r="D38" s="13"/>
      <c r="E38" s="13"/>
      <c r="F38" s="13"/>
      <c r="I38" s="13"/>
    </row>
    <row r="39" spans="1:13" ht="15.75" x14ac:dyDescent="0.25">
      <c r="A39" s="13"/>
      <c r="B39" s="13"/>
      <c r="C39" s="13"/>
      <c r="D39" s="13"/>
      <c r="E39" s="13"/>
      <c r="F39" s="13"/>
      <c r="I39" s="31"/>
      <c r="M39" s="35"/>
    </row>
    <row r="40" spans="1:13" ht="18" x14ac:dyDescent="0.25">
      <c r="A40" s="202" t="s">
        <v>15</v>
      </c>
      <c r="B40" s="202"/>
      <c r="C40" s="202"/>
      <c r="D40" s="13"/>
      <c r="E40" s="13"/>
      <c r="F40" s="13"/>
      <c r="I40" s="17"/>
      <c r="M40" s="35"/>
    </row>
  </sheetData>
  <mergeCells count="6">
    <mergeCell ref="K22:M22"/>
    <mergeCell ref="A40:C40"/>
    <mergeCell ref="A1:H1"/>
    <mergeCell ref="A3:B3"/>
    <mergeCell ref="A22:C22"/>
    <mergeCell ref="G22:I22"/>
  </mergeCells>
  <phoneticPr fontId="17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EDCB6-8759-4D8C-B21B-B54DBAFC8E92}">
  <dimension ref="A1:M40"/>
  <sheetViews>
    <sheetView topLeftCell="A23" workbookViewId="0">
      <selection activeCell="D36" sqref="D36"/>
    </sheetView>
  </sheetViews>
  <sheetFormatPr defaultRowHeight="15" x14ac:dyDescent="0.25"/>
  <cols>
    <col min="1" max="1" width="12.7109375" bestFit="1" customWidth="1"/>
    <col min="2" max="2" width="11.5703125" bestFit="1" customWidth="1"/>
    <col min="3" max="3" width="6.28515625" bestFit="1" customWidth="1"/>
    <col min="4" max="4" width="8.7109375" bestFit="1" customWidth="1"/>
    <col min="5" max="5" width="12.7109375" bestFit="1" customWidth="1"/>
    <col min="6" max="6" width="9" bestFit="1" customWidth="1"/>
    <col min="7" max="8" width="12.7109375" bestFit="1" customWidth="1"/>
    <col min="9" max="9" width="11.42578125" bestFit="1" customWidth="1"/>
    <col min="10" max="10" width="2.42578125" bestFit="1" customWidth="1"/>
    <col min="11" max="11" width="6.28515625" bestFit="1" customWidth="1"/>
    <col min="12" max="12" width="8.85546875" bestFit="1" customWidth="1"/>
    <col min="13" max="13" width="9.42578125" bestFit="1" customWidth="1"/>
  </cols>
  <sheetData>
    <row r="1" spans="1:12" ht="27" thickBot="1" x14ac:dyDescent="0.45">
      <c r="A1" s="203" t="s">
        <v>16</v>
      </c>
      <c r="B1" s="204"/>
      <c r="C1" s="204"/>
      <c r="D1" s="204"/>
      <c r="E1" s="204"/>
      <c r="F1" s="204"/>
      <c r="G1" s="204"/>
      <c r="H1" s="205"/>
      <c r="I1" s="13"/>
      <c r="J1" s="13"/>
      <c r="K1" s="13"/>
      <c r="L1" s="13"/>
    </row>
    <row r="2" spans="1:12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thickBot="1" x14ac:dyDescent="0.3">
      <c r="A3" s="206" t="s">
        <v>0</v>
      </c>
      <c r="B3" s="207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6.5" thickBot="1" x14ac:dyDescent="0.3">
      <c r="A4" s="17"/>
      <c r="B4" s="17"/>
      <c r="C4" s="17"/>
      <c r="D4" s="136" t="s">
        <v>1</v>
      </c>
      <c r="E4" s="136" t="s">
        <v>2</v>
      </c>
      <c r="F4" s="136" t="s">
        <v>3</v>
      </c>
      <c r="G4" s="136" t="s">
        <v>4</v>
      </c>
      <c r="H4" s="50"/>
      <c r="I4" s="13"/>
      <c r="J4" s="13"/>
      <c r="K4" s="13"/>
      <c r="L4" s="13"/>
    </row>
    <row r="5" spans="1:12" ht="63.75" thickBot="1" x14ac:dyDescent="0.3">
      <c r="A5" s="161" t="s">
        <v>5</v>
      </c>
      <c r="B5" s="161" t="s">
        <v>6</v>
      </c>
      <c r="C5" s="161" t="s">
        <v>7</v>
      </c>
      <c r="D5" s="162" t="s">
        <v>8</v>
      </c>
      <c r="E5" s="162" t="s">
        <v>9</v>
      </c>
      <c r="F5" s="162" t="s">
        <v>10</v>
      </c>
      <c r="G5" s="162" t="s">
        <v>11</v>
      </c>
      <c r="H5" s="163" t="s">
        <v>12</v>
      </c>
      <c r="I5" s="13"/>
      <c r="J5" s="13"/>
      <c r="K5" s="13"/>
      <c r="L5" s="13"/>
    </row>
    <row r="6" spans="1:12" ht="15.75" x14ac:dyDescent="0.25">
      <c r="A6" s="164">
        <v>45112</v>
      </c>
      <c r="B6" s="181">
        <v>18476515</v>
      </c>
      <c r="C6" s="185" t="s">
        <v>18</v>
      </c>
      <c r="D6" s="166" t="s">
        <v>39</v>
      </c>
      <c r="E6" s="166" t="s">
        <v>40</v>
      </c>
      <c r="F6" s="166" t="s">
        <v>41</v>
      </c>
      <c r="G6" s="166" t="s">
        <v>42</v>
      </c>
      <c r="H6" s="173">
        <v>1022.87</v>
      </c>
      <c r="I6" s="13"/>
      <c r="J6" s="13"/>
      <c r="K6" s="13"/>
      <c r="L6" s="13"/>
    </row>
    <row r="7" spans="1:12" ht="15.75" x14ac:dyDescent="0.25">
      <c r="A7" s="135">
        <v>45141</v>
      </c>
      <c r="B7" s="182">
        <v>18476515</v>
      </c>
      <c r="C7" s="179" t="s">
        <v>18</v>
      </c>
      <c r="D7" s="75">
        <v>8120</v>
      </c>
      <c r="E7" s="75">
        <v>3814</v>
      </c>
      <c r="F7" s="75">
        <v>39</v>
      </c>
      <c r="G7" s="75">
        <v>4306</v>
      </c>
      <c r="H7" s="82">
        <v>1094.71</v>
      </c>
      <c r="I7" s="13"/>
      <c r="J7" s="13"/>
      <c r="K7" s="13"/>
      <c r="L7" s="13"/>
    </row>
    <row r="8" spans="1:12" ht="15.75" x14ac:dyDescent="0.25">
      <c r="A8" s="159">
        <v>45173</v>
      </c>
      <c r="B8" s="182">
        <v>18476515</v>
      </c>
      <c r="C8" s="179" t="s">
        <v>18</v>
      </c>
      <c r="D8" s="76">
        <v>9008</v>
      </c>
      <c r="E8" s="76">
        <v>3687</v>
      </c>
      <c r="F8" s="76">
        <v>40</v>
      </c>
      <c r="G8" s="76">
        <v>5321</v>
      </c>
      <c r="H8" s="82">
        <v>1151.1300000000001</v>
      </c>
      <c r="I8" s="13"/>
      <c r="J8" s="13"/>
      <c r="K8" s="13"/>
      <c r="L8" s="13"/>
    </row>
    <row r="9" spans="1:12" ht="15.75" x14ac:dyDescent="0.25">
      <c r="A9" s="165">
        <v>45202</v>
      </c>
      <c r="B9" s="182">
        <v>18476515</v>
      </c>
      <c r="C9" s="179" t="s">
        <v>18</v>
      </c>
      <c r="D9" s="75">
        <v>7237</v>
      </c>
      <c r="E9" s="75">
        <v>3156</v>
      </c>
      <c r="F9" s="75">
        <v>41</v>
      </c>
      <c r="G9" s="75">
        <v>4081</v>
      </c>
      <c r="H9" s="82">
        <v>989.66</v>
      </c>
      <c r="I9" s="13"/>
      <c r="J9" s="13"/>
      <c r="K9" s="13"/>
      <c r="L9" s="13"/>
    </row>
    <row r="10" spans="1:12" ht="15.75" x14ac:dyDescent="0.25">
      <c r="A10" s="159"/>
      <c r="B10" s="182">
        <v>18476515</v>
      </c>
      <c r="C10" s="179" t="s">
        <v>18</v>
      </c>
      <c r="D10" s="76"/>
      <c r="E10" s="76"/>
      <c r="F10" s="76"/>
      <c r="G10" s="76"/>
      <c r="H10" s="82"/>
      <c r="I10" s="13"/>
      <c r="J10" s="13"/>
      <c r="K10" s="13"/>
      <c r="L10" s="13"/>
    </row>
    <row r="11" spans="1:12" ht="15.75" x14ac:dyDescent="0.25">
      <c r="A11" s="135"/>
      <c r="B11" s="182">
        <v>18476515</v>
      </c>
      <c r="C11" s="179" t="s">
        <v>18</v>
      </c>
      <c r="D11" s="75"/>
      <c r="E11" s="75"/>
      <c r="F11" s="75"/>
      <c r="G11" s="75"/>
      <c r="H11" s="82"/>
      <c r="I11" s="13"/>
      <c r="J11" s="13"/>
      <c r="K11" s="13"/>
      <c r="L11" s="13"/>
    </row>
    <row r="12" spans="1:12" ht="15.75" x14ac:dyDescent="0.25">
      <c r="A12" s="159"/>
      <c r="B12" s="182">
        <v>18476515</v>
      </c>
      <c r="C12" s="179" t="s">
        <v>18</v>
      </c>
      <c r="D12" s="76"/>
      <c r="E12" s="76"/>
      <c r="F12" s="76"/>
      <c r="G12" s="76"/>
      <c r="H12" s="82"/>
      <c r="I12" s="13"/>
      <c r="J12" s="13"/>
      <c r="K12" s="13"/>
      <c r="L12" s="13"/>
    </row>
    <row r="13" spans="1:12" ht="15.75" x14ac:dyDescent="0.25">
      <c r="A13" s="135"/>
      <c r="B13" s="182">
        <v>18476515</v>
      </c>
      <c r="C13" s="179" t="s">
        <v>18</v>
      </c>
      <c r="D13" s="75"/>
      <c r="E13" s="75"/>
      <c r="F13" s="75"/>
      <c r="G13" s="75"/>
      <c r="H13" s="82"/>
      <c r="I13" s="13"/>
      <c r="J13" s="13"/>
      <c r="K13" s="13"/>
      <c r="L13" s="13"/>
    </row>
    <row r="14" spans="1:12" ht="15.75" x14ac:dyDescent="0.25">
      <c r="A14" s="159"/>
      <c r="B14" s="182">
        <v>18476515</v>
      </c>
      <c r="C14" s="179" t="s">
        <v>18</v>
      </c>
      <c r="D14" s="76"/>
      <c r="E14" s="76"/>
      <c r="F14" s="76"/>
      <c r="G14" s="76"/>
      <c r="H14" s="82"/>
      <c r="I14" s="13"/>
      <c r="J14" s="13"/>
      <c r="K14" s="13"/>
      <c r="L14" s="13"/>
    </row>
    <row r="15" spans="1:12" ht="15.75" x14ac:dyDescent="0.25">
      <c r="A15" s="135"/>
      <c r="B15" s="182">
        <v>18476515</v>
      </c>
      <c r="C15" s="179" t="s">
        <v>18</v>
      </c>
      <c r="D15" s="75"/>
      <c r="E15" s="75"/>
      <c r="F15" s="75"/>
      <c r="G15" s="75"/>
      <c r="H15" s="82"/>
      <c r="I15" s="13"/>
      <c r="J15" s="13"/>
      <c r="K15" s="13"/>
      <c r="L15" s="13"/>
    </row>
    <row r="16" spans="1:12" ht="15.75" x14ac:dyDescent="0.25">
      <c r="A16" s="159"/>
      <c r="B16" s="182">
        <v>18476515</v>
      </c>
      <c r="C16" s="179" t="s">
        <v>18</v>
      </c>
      <c r="D16" s="76"/>
      <c r="E16" s="76"/>
      <c r="F16" s="76"/>
      <c r="G16" s="76"/>
      <c r="H16" s="82"/>
      <c r="I16" s="13"/>
      <c r="J16" s="13"/>
      <c r="K16" s="13"/>
      <c r="L16" s="13"/>
    </row>
    <row r="17" spans="1:13" ht="15.75" x14ac:dyDescent="0.25">
      <c r="A17" s="135"/>
      <c r="B17" s="183"/>
      <c r="C17" s="179"/>
      <c r="D17" s="75"/>
      <c r="E17" s="75"/>
      <c r="F17" s="75"/>
      <c r="G17" s="75"/>
      <c r="H17" s="82"/>
      <c r="I17" s="13"/>
      <c r="J17" s="13"/>
      <c r="K17" s="13"/>
      <c r="L17" s="13"/>
    </row>
    <row r="18" spans="1:13" ht="16.5" thickBot="1" x14ac:dyDescent="0.3">
      <c r="A18" s="160"/>
      <c r="B18" s="184"/>
      <c r="C18" s="180"/>
      <c r="D18" s="77"/>
      <c r="E18" s="77"/>
      <c r="F18" s="77"/>
      <c r="G18" s="77"/>
      <c r="H18" s="83"/>
      <c r="I18" s="13"/>
      <c r="J18" s="13"/>
      <c r="K18" s="13"/>
      <c r="L18" s="13"/>
    </row>
    <row r="19" spans="1:13" ht="16.5" thickBot="1" x14ac:dyDescent="0.3">
      <c r="A19" s="17"/>
      <c r="B19" s="17"/>
      <c r="C19" s="17"/>
      <c r="D19" s="187">
        <f>SUM(D6:D18)</f>
        <v>24365</v>
      </c>
      <c r="E19" s="17"/>
      <c r="F19" s="17"/>
      <c r="G19" s="17"/>
      <c r="H19" s="51">
        <f>SUM(H6:H18)</f>
        <v>4258.37</v>
      </c>
      <c r="I19" s="13"/>
      <c r="J19" s="13"/>
      <c r="K19" s="13"/>
      <c r="L19" s="13"/>
    </row>
    <row r="20" spans="1:13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3" ht="15.75" thickBot="1" x14ac:dyDescent="0.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3" ht="18.75" thickBot="1" x14ac:dyDescent="0.3">
      <c r="A22" s="208" t="s">
        <v>13</v>
      </c>
      <c r="B22" s="209"/>
      <c r="C22" s="210"/>
      <c r="D22" s="13"/>
      <c r="E22" s="13"/>
      <c r="F22" s="13"/>
      <c r="G22" s="206" t="s">
        <v>21</v>
      </c>
      <c r="H22" s="211"/>
      <c r="I22" s="207"/>
      <c r="K22" s="208" t="s">
        <v>24</v>
      </c>
      <c r="L22" s="209"/>
      <c r="M22" s="210"/>
    </row>
    <row r="23" spans="1:13" ht="48" thickBot="1" x14ac:dyDescent="0.3">
      <c r="A23" s="167" t="s">
        <v>5</v>
      </c>
      <c r="B23" s="167" t="s">
        <v>6</v>
      </c>
      <c r="C23" s="167" t="s">
        <v>7</v>
      </c>
      <c r="D23" s="167" t="s">
        <v>14</v>
      </c>
      <c r="E23" s="137" t="s">
        <v>12</v>
      </c>
      <c r="F23" s="13"/>
      <c r="G23" s="138" t="s">
        <v>22</v>
      </c>
      <c r="H23" s="140" t="s">
        <v>23</v>
      </c>
      <c r="I23" s="139" t="s">
        <v>26</v>
      </c>
      <c r="K23" s="170" t="s">
        <v>22</v>
      </c>
      <c r="L23" s="171" t="s">
        <v>23</v>
      </c>
      <c r="M23" s="158" t="s">
        <v>25</v>
      </c>
    </row>
    <row r="24" spans="1:13" ht="15.75" x14ac:dyDescent="0.25">
      <c r="A24" s="164">
        <v>45113</v>
      </c>
      <c r="B24" s="133" t="s">
        <v>27</v>
      </c>
      <c r="C24" s="168">
        <v>207</v>
      </c>
      <c r="D24" s="169">
        <v>13</v>
      </c>
      <c r="E24" s="174">
        <v>104.36</v>
      </c>
      <c r="F24" s="13"/>
      <c r="G24" s="149"/>
      <c r="H24" s="84"/>
      <c r="I24" s="150"/>
      <c r="K24" s="71"/>
      <c r="L24" s="72"/>
      <c r="M24" s="80"/>
    </row>
    <row r="25" spans="1:13" ht="15.75" x14ac:dyDescent="0.25">
      <c r="A25" s="67">
        <v>45144</v>
      </c>
      <c r="B25" s="130" t="s">
        <v>27</v>
      </c>
      <c r="C25" s="131" t="s">
        <v>20</v>
      </c>
      <c r="D25" s="75">
        <v>9</v>
      </c>
      <c r="E25" s="134">
        <v>103.2</v>
      </c>
      <c r="F25" s="13"/>
      <c r="G25" s="147"/>
      <c r="H25" s="152"/>
      <c r="I25" s="148"/>
      <c r="J25" s="44"/>
      <c r="K25" s="68"/>
      <c r="L25" s="36"/>
      <c r="M25" s="81"/>
    </row>
    <row r="26" spans="1:13" ht="15.75" x14ac:dyDescent="0.25">
      <c r="A26" s="68">
        <v>45174</v>
      </c>
      <c r="B26" s="130" t="s">
        <v>27</v>
      </c>
      <c r="C26" s="132" t="s">
        <v>20</v>
      </c>
      <c r="D26" s="76">
        <v>9</v>
      </c>
      <c r="E26" s="134">
        <v>103.25</v>
      </c>
      <c r="F26" s="13"/>
      <c r="G26" s="67"/>
      <c r="H26" s="129"/>
      <c r="I26" s="78"/>
      <c r="J26" s="44"/>
      <c r="K26" s="67"/>
      <c r="L26" s="37"/>
      <c r="M26" s="82"/>
    </row>
    <row r="27" spans="1:13" ht="15.75" x14ac:dyDescent="0.25">
      <c r="A27" s="135">
        <v>45203</v>
      </c>
      <c r="B27" s="130" t="s">
        <v>27</v>
      </c>
      <c r="C27" s="131" t="s">
        <v>20</v>
      </c>
      <c r="D27" s="75">
        <v>14</v>
      </c>
      <c r="E27" s="134">
        <v>105.15</v>
      </c>
      <c r="F27" s="13"/>
      <c r="G27" s="151"/>
      <c r="H27" s="153"/>
      <c r="I27" s="78"/>
      <c r="J27" s="44" t="s">
        <v>33</v>
      </c>
      <c r="K27" s="68"/>
      <c r="L27" s="36"/>
      <c r="M27" s="81"/>
    </row>
    <row r="28" spans="1:13" ht="15.75" x14ac:dyDescent="0.25">
      <c r="A28" s="68"/>
      <c r="B28" s="130" t="s">
        <v>27</v>
      </c>
      <c r="C28" s="132" t="s">
        <v>20</v>
      </c>
      <c r="D28" s="76"/>
      <c r="E28" s="134"/>
      <c r="F28" s="13"/>
      <c r="G28" s="67"/>
      <c r="H28" s="129"/>
      <c r="I28" s="79"/>
      <c r="J28" s="44"/>
      <c r="K28" s="67"/>
      <c r="L28" s="37"/>
      <c r="M28" s="82"/>
    </row>
    <row r="29" spans="1:13" ht="15.75" x14ac:dyDescent="0.25">
      <c r="A29" s="67"/>
      <c r="B29" s="130" t="s">
        <v>27</v>
      </c>
      <c r="C29" s="131" t="s">
        <v>20</v>
      </c>
      <c r="D29" s="75"/>
      <c r="E29" s="134"/>
      <c r="F29" s="13"/>
      <c r="G29" s="67"/>
      <c r="H29" s="129"/>
      <c r="I29" s="78"/>
      <c r="K29" s="68"/>
      <c r="L29" s="36"/>
      <c r="M29" s="81"/>
    </row>
    <row r="30" spans="1:13" ht="15.75" x14ac:dyDescent="0.25">
      <c r="A30" s="68"/>
      <c r="B30" s="130" t="s">
        <v>27</v>
      </c>
      <c r="C30" s="132" t="s">
        <v>20</v>
      </c>
      <c r="D30" s="76"/>
      <c r="E30" s="134"/>
      <c r="F30" s="13"/>
      <c r="G30" s="66"/>
      <c r="H30" s="154"/>
      <c r="I30" s="78"/>
      <c r="J30" s="44"/>
      <c r="K30" s="67"/>
      <c r="L30" s="37"/>
      <c r="M30" s="82"/>
    </row>
    <row r="31" spans="1:13" ht="15.75" x14ac:dyDescent="0.25">
      <c r="A31" s="67"/>
      <c r="B31" s="130" t="s">
        <v>27</v>
      </c>
      <c r="C31" s="131" t="s">
        <v>20</v>
      </c>
      <c r="D31" s="75"/>
      <c r="E31" s="134"/>
      <c r="F31" s="13"/>
      <c r="G31" s="67"/>
      <c r="H31" s="129"/>
      <c r="I31" s="78"/>
      <c r="J31" s="44"/>
      <c r="K31" s="68"/>
      <c r="L31" s="36"/>
      <c r="M31" s="81"/>
    </row>
    <row r="32" spans="1:13" ht="15.75" x14ac:dyDescent="0.25">
      <c r="A32" s="68"/>
      <c r="B32" s="130" t="s">
        <v>27</v>
      </c>
      <c r="C32" s="132" t="s">
        <v>20</v>
      </c>
      <c r="D32" s="76"/>
      <c r="E32" s="134"/>
      <c r="F32" s="13"/>
      <c r="G32" s="67"/>
      <c r="H32" s="129"/>
      <c r="I32" s="78"/>
      <c r="J32" s="44"/>
      <c r="K32" s="67"/>
      <c r="L32" s="37"/>
      <c r="M32" s="82"/>
    </row>
    <row r="33" spans="1:13" ht="15.75" x14ac:dyDescent="0.25">
      <c r="A33" s="67"/>
      <c r="B33" s="130" t="s">
        <v>27</v>
      </c>
      <c r="C33" s="131" t="s">
        <v>20</v>
      </c>
      <c r="D33" s="75"/>
      <c r="E33" s="134"/>
      <c r="F33" s="13"/>
      <c r="G33" s="68"/>
      <c r="H33" s="155"/>
      <c r="I33" s="78"/>
      <c r="J33" s="44"/>
      <c r="K33" s="68"/>
      <c r="L33" s="36"/>
      <c r="M33" s="81"/>
    </row>
    <row r="34" spans="1:13" ht="15.75" x14ac:dyDescent="0.25">
      <c r="A34" s="68"/>
      <c r="B34" s="130" t="s">
        <v>27</v>
      </c>
      <c r="C34" s="132" t="s">
        <v>20</v>
      </c>
      <c r="D34" s="76"/>
      <c r="E34" s="134"/>
      <c r="F34" s="13"/>
      <c r="G34" s="67"/>
      <c r="H34" s="129"/>
      <c r="I34" s="78"/>
      <c r="J34" s="44"/>
      <c r="K34" s="67"/>
      <c r="L34" s="37"/>
      <c r="M34" s="82"/>
    </row>
    <row r="35" spans="1:13" ht="16.5" thickBot="1" x14ac:dyDescent="0.3">
      <c r="A35" s="73"/>
      <c r="B35" s="175" t="s">
        <v>27</v>
      </c>
      <c r="C35" s="176" t="s">
        <v>20</v>
      </c>
      <c r="D35" s="177"/>
      <c r="E35" s="178"/>
      <c r="F35" s="13"/>
      <c r="G35" s="69"/>
      <c r="H35" s="156"/>
      <c r="I35" s="157"/>
      <c r="J35" s="44"/>
      <c r="K35" s="73"/>
      <c r="L35" s="74"/>
      <c r="M35" s="83"/>
    </row>
    <row r="36" spans="1:13" ht="16.5" thickBot="1" x14ac:dyDescent="0.3">
      <c r="A36" s="17"/>
      <c r="B36" s="17"/>
      <c r="C36" s="17"/>
      <c r="D36" s="17">
        <f>SUM(D24:D35)</f>
        <v>45</v>
      </c>
      <c r="E36" s="51">
        <f>SUM(E24:E35)</f>
        <v>415.96000000000004</v>
      </c>
      <c r="F36" s="13"/>
      <c r="G36" s="13"/>
      <c r="H36" s="13"/>
      <c r="I36" s="51">
        <f>SUM(I26:I35)</f>
        <v>0</v>
      </c>
      <c r="J36" s="13"/>
      <c r="K36" s="43"/>
      <c r="L36" s="13"/>
      <c r="M36" s="172"/>
    </row>
    <row r="37" spans="1:13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3" x14ac:dyDescent="0.25">
      <c r="A38" s="13"/>
      <c r="B38" s="13"/>
      <c r="C38" s="13"/>
      <c r="D38" s="13"/>
      <c r="E38" s="13"/>
      <c r="F38" s="13"/>
      <c r="I38" s="13"/>
    </row>
    <row r="39" spans="1:13" ht="15.75" x14ac:dyDescent="0.25">
      <c r="A39" s="13"/>
      <c r="B39" s="13"/>
      <c r="C39" s="13"/>
      <c r="D39" s="13"/>
      <c r="E39" s="13"/>
      <c r="F39" s="13"/>
      <c r="I39" s="31"/>
      <c r="M39" s="35"/>
    </row>
    <row r="40" spans="1:13" ht="18" x14ac:dyDescent="0.25">
      <c r="A40" s="202" t="s">
        <v>15</v>
      </c>
      <c r="B40" s="202"/>
      <c r="C40" s="202"/>
      <c r="D40" s="13"/>
      <c r="E40" s="13"/>
      <c r="F40" s="13"/>
      <c r="I40" s="17"/>
      <c r="M40" s="35"/>
    </row>
  </sheetData>
  <mergeCells count="6">
    <mergeCell ref="K22:M22"/>
    <mergeCell ref="A40:C40"/>
    <mergeCell ref="A1:H1"/>
    <mergeCell ref="A3:B3"/>
    <mergeCell ref="A22:C22"/>
    <mergeCell ref="G22:I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48D4-8ED7-46B7-81A0-22535B958DD2}">
  <dimension ref="A51:E57"/>
  <sheetViews>
    <sheetView tabSelected="1" topLeftCell="A22" workbookViewId="0">
      <selection activeCell="E58" sqref="E58"/>
    </sheetView>
  </sheetViews>
  <sheetFormatPr defaultRowHeight="15" x14ac:dyDescent="0.25"/>
  <sheetData>
    <row r="51" spans="1:5" x14ac:dyDescent="0.25">
      <c r="A51" s="212" t="s">
        <v>8</v>
      </c>
      <c r="B51" s="212"/>
      <c r="D51" s="212" t="s">
        <v>28</v>
      </c>
      <c r="E51" s="212"/>
    </row>
    <row r="52" spans="1:5" x14ac:dyDescent="0.25">
      <c r="A52" s="127" t="s">
        <v>29</v>
      </c>
      <c r="B52" s="128">
        <v>120210</v>
      </c>
      <c r="D52" s="127" t="s">
        <v>29</v>
      </c>
      <c r="E52" s="128">
        <v>18888</v>
      </c>
    </row>
    <row r="53" spans="1:5" x14ac:dyDescent="0.25">
      <c r="A53" s="127" t="s">
        <v>30</v>
      </c>
      <c r="B53" s="128">
        <v>111928</v>
      </c>
      <c r="D53" s="127" t="s">
        <v>30</v>
      </c>
      <c r="E53" s="128">
        <v>17799</v>
      </c>
    </row>
    <row r="54" spans="1:5" x14ac:dyDescent="0.25">
      <c r="A54" s="127" t="s">
        <v>31</v>
      </c>
      <c r="B54" s="128">
        <v>85539</v>
      </c>
      <c r="D54" s="127" t="s">
        <v>31</v>
      </c>
      <c r="E54" s="128">
        <v>13612</v>
      </c>
    </row>
    <row r="55" spans="1:5" x14ac:dyDescent="0.25">
      <c r="A55" s="127" t="s">
        <v>32</v>
      </c>
      <c r="B55" s="128">
        <v>90940</v>
      </c>
      <c r="D55" s="127" t="s">
        <v>32</v>
      </c>
      <c r="E55" s="128">
        <v>18041</v>
      </c>
    </row>
    <row r="56" spans="1:5" x14ac:dyDescent="0.25">
      <c r="A56" s="186" t="s">
        <v>43</v>
      </c>
      <c r="B56" s="188">
        <v>82263</v>
      </c>
      <c r="D56" s="186" t="s">
        <v>43</v>
      </c>
      <c r="E56" s="188">
        <v>16501</v>
      </c>
    </row>
    <row r="57" spans="1:5" x14ac:dyDescent="0.25">
      <c r="A57" s="213" t="s">
        <v>45</v>
      </c>
      <c r="B57" s="214">
        <f>'2023-24'!D19</f>
        <v>24365</v>
      </c>
      <c r="D57" s="213" t="s">
        <v>45</v>
      </c>
      <c r="E57">
        <f>'2023-24'!D36</f>
        <v>45</v>
      </c>
    </row>
  </sheetData>
  <mergeCells count="2">
    <mergeCell ref="A51:B51"/>
    <mergeCell ref="D51:E5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B72A20367A9459EF9860470DFC76A" ma:contentTypeVersion="17" ma:contentTypeDescription="Create a new document." ma:contentTypeScope="" ma:versionID="c50423216c7180d01b752fb7fab8658b">
  <xsd:schema xmlns:xsd="http://www.w3.org/2001/XMLSchema" xmlns:xs="http://www.w3.org/2001/XMLSchema" xmlns:p="http://schemas.microsoft.com/office/2006/metadata/properties" xmlns:ns2="e366db17-dc42-493f-9e95-b7f73ed1c21d" xmlns:ns3="38b08963-9a1c-4e2f-8c04-c89a0391c651" xmlns:ns4="081e6064-04ba-4bb3-a74d-8438b8602cc3" targetNamespace="http://schemas.microsoft.com/office/2006/metadata/properties" ma:root="true" ma:fieldsID="09fac4b6fd02f6e4ff14a798a912e920" ns2:_="" ns3:_="" ns4:_="">
    <xsd:import namespace="e366db17-dc42-493f-9e95-b7f73ed1c21d"/>
    <xsd:import namespace="38b08963-9a1c-4e2f-8c04-c89a0391c651"/>
    <xsd:import namespace="081e6064-04ba-4bb3-a74d-8438b8602c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b17-dc42-493f-9e95-b7f73ed1c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4f1240-93bd-4482-bce0-b9f848d58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08963-9a1c-4e2f-8c04-c89a0391c6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e6064-04ba-4bb3-a74d-8438b8602cc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4e49597-1981-46b3-9ca1-60c6962a3cb4}" ma:internalName="TaxCatchAll" ma:showField="CatchAllData" ma:web="38b08963-9a1c-4e2f-8c04-c89a0391c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1e6064-04ba-4bb3-a74d-8438b8602cc3" xsi:nil="true"/>
    <lcf76f155ced4ddcb4097134ff3c332f xmlns="e366db17-dc42-493f-9e95-b7f73ed1c21d">
      <Terms xmlns="http://schemas.microsoft.com/office/infopath/2007/PartnerControls"/>
    </lcf76f155ced4ddcb4097134ff3c332f>
    <SharedWithUsers xmlns="38b08963-9a1c-4e2f-8c04-c89a0391c651">
      <UserInfo>
        <DisplayName/>
        <AccountId xsi:nil="true"/>
        <AccountType/>
      </UserInfo>
    </SharedWithUsers>
    <MediaLengthInSeconds xmlns="e366db17-dc42-493f-9e95-b7f73ed1c21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3BB6B6-F0A9-490A-B403-896F9F780059}"/>
</file>

<file path=customXml/itemProps2.xml><?xml version="1.0" encoding="utf-8"?>
<ds:datastoreItem xmlns:ds="http://schemas.openxmlformats.org/officeDocument/2006/customXml" ds:itemID="{711F1E6F-74BE-43FF-A57C-F612EC7714E1}">
  <ds:schemaRefs>
    <ds:schemaRef ds:uri="0f288af6-7848-41d4-8427-0c10fc15b3a9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081e6064-04ba-4bb3-a74d-8438b8602cc3"/>
    <ds:schemaRef ds:uri="c7a0b038-488d-4e8c-829d-1a40a11dc355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816B694-7475-4F24-99B2-BEA2BFACCF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2018-19</vt:lpstr>
      <vt:lpstr>2019-20</vt:lpstr>
      <vt:lpstr>2020-21</vt:lpstr>
      <vt:lpstr>2021-22</vt:lpstr>
      <vt:lpstr>2022-23</vt:lpstr>
      <vt:lpstr>2023-24</vt:lpstr>
      <vt:lpstr>Graph of 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Fortner-Bush, Kara</dc:creator>
  <cp:lastModifiedBy>Nicole Schlieve</cp:lastModifiedBy>
  <dcterms:created xsi:type="dcterms:W3CDTF">2021-04-22T16:49:40Z</dcterms:created>
  <dcterms:modified xsi:type="dcterms:W3CDTF">2023-10-26T20:16:57Z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0x010100B73B72A20367A9459EF9860470DFC76A</vt:lpwstr>
  </property>
  <property fmtid="{D5CDD505-2E9C-101B-9397-08002B2CF9AE}" pid="3" name="MediaServiceImageTags">
    <vt:lpwstr/>
  </property>
  <property fmtid="{D5CDD505-2E9C-101B-9397-08002B2CF9AE}" pid="4" name="Order">
    <vt:r8>19824300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