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23" documentId="13_ncr:1_{EB677306-7E37-40D3-AA5B-20179525BA26}" xr6:coauthVersionLast="47" xr6:coauthVersionMax="47" xr10:uidLastSave="{AED5AF69-70F1-4052-A3FF-C950F6AC0257}"/>
  <bookViews>
    <workbookView xWindow="-28920" yWindow="-120" windowWidth="29040" windowHeight="15840" activeTab="6" xr2:uid="{9F6F246D-FBED-4CF8-97A4-440291D482F7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6" l="1"/>
  <c r="E49" i="7"/>
  <c r="I47" i="7"/>
  <c r="C46" i="7"/>
  <c r="B58" i="6"/>
  <c r="C18" i="7"/>
  <c r="D47" i="4"/>
  <c r="C46" i="5"/>
  <c r="C18" i="5"/>
  <c r="J47" i="7"/>
  <c r="H33" i="7"/>
  <c r="D46" i="7"/>
  <c r="G18" i="7"/>
  <c r="H18" i="4"/>
  <c r="D18" i="4"/>
  <c r="H33" i="5"/>
  <c r="D48" i="1"/>
  <c r="D18" i="1"/>
  <c r="H29" i="1"/>
  <c r="D48" i="3"/>
  <c r="D18" i="3"/>
  <c r="D48" i="2"/>
  <c r="D18" i="2"/>
  <c r="H24" i="2"/>
  <c r="D46" i="5"/>
  <c r="G18" i="5"/>
  <c r="E46" i="4"/>
  <c r="E47" i="3"/>
  <c r="E47" i="2"/>
  <c r="E47" i="1"/>
  <c r="H18" i="1"/>
  <c r="H18" i="2"/>
  <c r="H18" i="3"/>
  <c r="H28" i="3"/>
  <c r="I23" i="4"/>
</calcChain>
</file>

<file path=xl/sharedStrings.xml><?xml version="1.0" encoding="utf-8"?>
<sst xmlns="http://schemas.openxmlformats.org/spreadsheetml/2006/main" count="462" uniqueCount="38">
  <si>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</si>
  <si>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</si>
  <si>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</si>
  <si>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</si>
  <si>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</si>
  <si>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</si>
  <si>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</si>
  <si>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</si>
  <si>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</si>
  <si>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</si>
  <si>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</si>
  <si>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</si>
  <si>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</si>
  <si>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</si>
  <si>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</si>
  <si>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</si>
  <si>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Putnam Heights Elementary School Utility Data</t>
  </si>
  <si>
    <t>000018476473</t>
  </si>
  <si>
    <t>B16</t>
  </si>
  <si>
    <t>000006404601</t>
  </si>
  <si>
    <t>202</t>
  </si>
  <si>
    <t>000010005953</t>
  </si>
  <si>
    <t>207</t>
  </si>
  <si>
    <t>Propane</t>
  </si>
  <si>
    <t>Date</t>
  </si>
  <si>
    <t>QTY 
Delivered</t>
  </si>
  <si>
    <t>Inv Amt</t>
  </si>
  <si>
    <t>10005953</t>
  </si>
  <si>
    <t>6404601</t>
  </si>
  <si>
    <t>Total Therms</t>
  </si>
  <si>
    <t>2018-19</t>
  </si>
  <si>
    <t>2019-20</t>
  </si>
  <si>
    <t>2020-21</t>
  </si>
  <si>
    <t>2021-22</t>
  </si>
  <si>
    <t>Interruptible Natural Gas Usage</t>
  </si>
  <si>
    <t>2022-23</t>
  </si>
  <si>
    <t>0000100005953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</si>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</sst>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10" fillId="0" borderId="0" xfId="0" applyFont="1"/>
    <xf numFmtId="164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right"/>
    </xf>
    <xf numFmtId="165" fontId="5" fillId="4" borderId="5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165" fontId="11" fillId="0" borderId="3" xfId="0" applyNumberFormat="1" applyFont="1" applyBorder="1"/>
    <xf numFmtId="165" fontId="5" fillId="4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2" fillId="0" borderId="16" xfId="0" applyNumberFormat="1" applyFont="1" applyBorder="1"/>
    <xf numFmtId="164" fontId="5" fillId="3" borderId="17" xfId="0" applyNumberFormat="1" applyFont="1" applyFill="1" applyBorder="1" applyAlignment="1">
      <alignment horizontal="left"/>
    </xf>
    <xf numFmtId="0" fontId="5" fillId="3" borderId="18" xfId="0" applyFont="1" applyFill="1" applyBorder="1" applyAlignment="1">
      <alignment horizontal="right"/>
    </xf>
    <xf numFmtId="166" fontId="13" fillId="6" borderId="19" xfId="0" applyNumberFormat="1" applyFont="1" applyFill="1" applyBorder="1"/>
    <xf numFmtId="164" fontId="5" fillId="4" borderId="20" xfId="0" applyNumberFormat="1" applyFont="1" applyFill="1" applyBorder="1" applyAlignment="1">
      <alignment horizontal="left"/>
    </xf>
    <xf numFmtId="164" fontId="5" fillId="3" borderId="20" xfId="0" applyNumberFormat="1" applyFont="1" applyFill="1" applyBorder="1" applyAlignment="1">
      <alignment horizontal="left"/>
    </xf>
    <xf numFmtId="164" fontId="5" fillId="3" borderId="22" xfId="0" applyNumberFormat="1" applyFont="1" applyFill="1" applyBorder="1" applyAlignment="1">
      <alignment horizontal="left"/>
    </xf>
    <xf numFmtId="165" fontId="5" fillId="3" borderId="23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right"/>
    </xf>
    <xf numFmtId="164" fontId="5" fillId="3" borderId="28" xfId="0" applyNumberFormat="1" applyFont="1" applyFill="1" applyBorder="1" applyAlignment="1">
      <alignment horizontal="left"/>
    </xf>
    <xf numFmtId="164" fontId="5" fillId="4" borderId="28" xfId="0" applyNumberFormat="1" applyFont="1" applyFill="1" applyBorder="1" applyAlignment="1">
      <alignment horizontal="left"/>
    </xf>
    <xf numFmtId="164" fontId="5" fillId="4" borderId="31" xfId="0" applyNumberFormat="1" applyFont="1" applyFill="1" applyBorder="1" applyAlignment="1">
      <alignment horizontal="left"/>
    </xf>
    <xf numFmtId="3" fontId="5" fillId="4" borderId="18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165" fontId="5" fillId="2" borderId="2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2" borderId="25" xfId="0" applyNumberFormat="1" applyFont="1" applyFill="1" applyBorder="1" applyAlignment="1">
      <alignment horizontal="left"/>
    </xf>
    <xf numFmtId="49" fontId="5" fillId="2" borderId="26" xfId="0" applyNumberFormat="1" applyFont="1" applyFill="1" applyBorder="1" applyAlignment="1">
      <alignment horizontal="left"/>
    </xf>
    <xf numFmtId="164" fontId="5" fillId="2" borderId="28" xfId="0" applyNumberFormat="1" applyFont="1" applyFill="1" applyBorder="1" applyAlignment="1">
      <alignment horizontal="left"/>
    </xf>
    <xf numFmtId="164" fontId="5" fillId="2" borderId="31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left"/>
    </xf>
    <xf numFmtId="3" fontId="5" fillId="4" borderId="23" xfId="0" applyNumberFormat="1" applyFont="1" applyFill="1" applyBorder="1" applyAlignment="1">
      <alignment horizontal="right"/>
    </xf>
    <xf numFmtId="165" fontId="5" fillId="4" borderId="27" xfId="0" applyNumberFormat="1" applyFont="1" applyFill="1" applyBorder="1" applyAlignment="1">
      <alignment horizontal="right"/>
    </xf>
    <xf numFmtId="165" fontId="5" fillId="3" borderId="29" xfId="0" applyNumberFormat="1" applyFont="1" applyFill="1" applyBorder="1" applyAlignment="1">
      <alignment horizontal="right"/>
    </xf>
    <xf numFmtId="165" fontId="5" fillId="4" borderId="29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165" fontId="5" fillId="4" borderId="33" xfId="0" applyNumberFormat="1" applyFont="1" applyFill="1" applyBorder="1" applyAlignment="1">
      <alignment horizontal="right"/>
    </xf>
    <xf numFmtId="165" fontId="11" fillId="0" borderId="16" xfId="0" applyNumberFormat="1" applyFont="1" applyBorder="1"/>
    <xf numFmtId="164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164" fontId="5" fillId="4" borderId="34" xfId="0" applyNumberFormat="1" applyFont="1" applyFill="1" applyBorder="1" applyAlignment="1">
      <alignment horizontal="left"/>
    </xf>
    <xf numFmtId="165" fontId="5" fillId="4" borderId="35" xfId="0" applyNumberFormat="1" applyFont="1" applyFill="1" applyBorder="1" applyAlignment="1">
      <alignment horizontal="right"/>
    </xf>
    <xf numFmtId="49" fontId="5" fillId="2" borderId="26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right"/>
    </xf>
    <xf numFmtId="165" fontId="5" fillId="2" borderId="29" xfId="0" applyNumberFormat="1" applyFont="1" applyFill="1" applyBorder="1" applyAlignment="1">
      <alignment horizontal="right"/>
    </xf>
    <xf numFmtId="49" fontId="5" fillId="2" borderId="32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10" fillId="0" borderId="9" xfId="0" applyNumberFormat="1" applyFont="1" applyBorder="1"/>
    <xf numFmtId="0" fontId="11" fillId="0" borderId="7" xfId="0" applyFont="1" applyBorder="1"/>
    <xf numFmtId="3" fontId="10" fillId="0" borderId="12" xfId="0" applyNumberFormat="1" applyFont="1" applyBorder="1"/>
    <xf numFmtId="0" fontId="11" fillId="0" borderId="3" xfId="0" applyFont="1" applyBorder="1"/>
    <xf numFmtId="164" fontId="8" fillId="0" borderId="36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left"/>
    </xf>
    <xf numFmtId="165" fontId="5" fillId="3" borderId="9" xfId="0" applyNumberFormat="1" applyFont="1" applyFill="1" applyBorder="1" applyAlignment="1">
      <alignment horizontal="right"/>
    </xf>
    <xf numFmtId="0" fontId="11" fillId="0" borderId="38" xfId="0" applyFont="1" applyBorder="1"/>
    <xf numFmtId="3" fontId="10" fillId="0" borderId="39" xfId="0" applyNumberFormat="1" applyFont="1" applyBorder="1"/>
    <xf numFmtId="0" fontId="5" fillId="3" borderId="8" xfId="0" applyFont="1" applyFill="1" applyBorder="1" applyAlignment="1">
      <alignment horizontal="right"/>
    </xf>
    <xf numFmtId="166" fontId="13" fillId="0" borderId="9" xfId="0" applyNumberFormat="1" applyFont="1" applyBorder="1"/>
    <xf numFmtId="0" fontId="0" fillId="0" borderId="20" xfId="0" applyBorder="1"/>
    <xf numFmtId="3" fontId="0" fillId="0" borderId="21" xfId="0" applyNumberFormat="1" applyBorder="1"/>
    <xf numFmtId="0" fontId="0" fillId="0" borderId="22" xfId="0" applyBorder="1"/>
    <xf numFmtId="3" fontId="0" fillId="0" borderId="24" xfId="0" applyNumberFormat="1" applyBorder="1"/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165" fontId="5" fillId="5" borderId="19" xfId="0" applyNumberFormat="1" applyFont="1" applyFill="1" applyBorder="1" applyAlignment="1">
      <alignment horizontal="right"/>
    </xf>
    <xf numFmtId="165" fontId="5" fillId="5" borderId="21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left"/>
    </xf>
    <xf numFmtId="49" fontId="5" fillId="4" borderId="23" xfId="0" applyNumberFormat="1" applyFont="1" applyFill="1" applyBorder="1" applyAlignment="1">
      <alignment horizontal="left"/>
    </xf>
    <xf numFmtId="49" fontId="5" fillId="4" borderId="23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right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horizontal="center" vertical="center"/>
    </xf>
    <xf numFmtId="166" fontId="13" fillId="6" borderId="21" xfId="0" applyNumberFormat="1" applyFont="1" applyFill="1" applyBorder="1"/>
    <xf numFmtId="166" fontId="13" fillId="6" borderId="24" xfId="0" applyNumberFormat="1" applyFont="1" applyFill="1" applyBorder="1"/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left"/>
    </xf>
    <xf numFmtId="164" fontId="5" fillId="2" borderId="22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14" fontId="13" fillId="0" borderId="17" xfId="0" applyNumberFormat="1" applyFont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166" fontId="13" fillId="0" borderId="19" xfId="1" applyNumberFormat="1" applyFont="1" applyBorder="1" applyAlignment="1">
      <alignment horizontal="right" vertical="center"/>
    </xf>
    <xf numFmtId="14" fontId="13" fillId="0" borderId="20" xfId="0" applyNumberFormat="1" applyFont="1" applyBorder="1" applyAlignment="1">
      <alignment horizontal="left" vertical="center"/>
    </xf>
    <xf numFmtId="166" fontId="13" fillId="0" borderId="21" xfId="1" applyNumberFormat="1" applyFont="1" applyBorder="1" applyAlignment="1">
      <alignment horizontal="right" vertical="center"/>
    </xf>
    <xf numFmtId="165" fontId="5" fillId="4" borderId="21" xfId="0" applyNumberFormat="1" applyFont="1" applyFill="1" applyBorder="1" applyAlignment="1">
      <alignment horizontal="right"/>
    </xf>
    <xf numFmtId="165" fontId="5" fillId="3" borderId="21" xfId="0" applyNumberFormat="1" applyFont="1" applyFill="1" applyBorder="1" applyAlignment="1">
      <alignment horizontal="right"/>
    </xf>
    <xf numFmtId="165" fontId="5" fillId="4" borderId="24" xfId="0" applyNumberFormat="1" applyFont="1" applyFill="1" applyBorder="1" applyAlignment="1">
      <alignment horizontal="right"/>
    </xf>
    <xf numFmtId="3" fontId="5" fillId="7" borderId="4" xfId="0" applyNumberFormat="1" applyFont="1" applyFill="1" applyBorder="1" applyAlignment="1">
      <alignment horizontal="right"/>
    </xf>
    <xf numFmtId="3" fontId="5" fillId="4" borderId="4" xfId="1" applyNumberFormat="1" applyFont="1" applyFill="1" applyBorder="1" applyAlignment="1">
      <alignment horizontal="right"/>
    </xf>
    <xf numFmtId="3" fontId="5" fillId="3" borderId="4" xfId="1" applyNumberFormat="1" applyFont="1" applyFill="1" applyBorder="1" applyAlignment="1">
      <alignment horizontal="right"/>
    </xf>
    <xf numFmtId="3" fontId="5" fillId="7" borderId="4" xfId="1" applyNumberFormat="1" applyFont="1" applyFill="1" applyBorder="1" applyAlignment="1">
      <alignment horizontal="right"/>
    </xf>
    <xf numFmtId="14" fontId="5" fillId="0" borderId="17" xfId="0" applyNumberFormat="1" applyFont="1" applyBorder="1" applyAlignment="1">
      <alignment horizontal="right"/>
    </xf>
    <xf numFmtId="3" fontId="5" fillId="4" borderId="18" xfId="1" applyNumberFormat="1" applyFont="1" applyFill="1" applyBorder="1" applyAlignment="1">
      <alignment horizontal="right"/>
    </xf>
    <xf numFmtId="14" fontId="5" fillId="0" borderId="20" xfId="0" applyNumberFormat="1" applyFont="1" applyBorder="1" applyAlignment="1">
      <alignment horizontal="right"/>
    </xf>
    <xf numFmtId="14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41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49" fontId="5" fillId="3" borderId="23" xfId="0" applyNumberFormat="1" applyFont="1" applyFill="1" applyBorder="1" applyAlignment="1">
      <alignment horizontal="left"/>
    </xf>
    <xf numFmtId="3" fontId="5" fillId="3" borderId="2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5" fillId="4" borderId="42" xfId="0" applyNumberFormat="1" applyFont="1" applyFill="1" applyBorder="1" applyAlignment="1">
      <alignment horizontal="right"/>
    </xf>
    <xf numFmtId="49" fontId="5" fillId="4" borderId="43" xfId="0" applyNumberFormat="1" applyFont="1" applyFill="1" applyBorder="1" applyAlignment="1">
      <alignment horizontal="right"/>
    </xf>
    <xf numFmtId="165" fontId="13" fillId="5" borderId="27" xfId="0" applyNumberFormat="1" applyFont="1" applyFill="1" applyBorder="1" applyAlignment="1">
      <alignment horizontal="right"/>
    </xf>
    <xf numFmtId="14" fontId="5" fillId="3" borderId="34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13" fillId="0" borderId="0" xfId="0" applyFont="1"/>
    <xf numFmtId="0" fontId="5" fillId="3" borderId="5" xfId="0" applyFont="1" applyFill="1" applyBorder="1" applyAlignment="1">
      <alignment horizontal="right" wrapText="1"/>
    </xf>
    <xf numFmtId="166" fontId="5" fillId="5" borderId="35" xfId="0" applyNumberFormat="1" applyFont="1" applyFill="1" applyBorder="1" applyAlignment="1">
      <alignment horizontal="right" wrapText="1"/>
    </xf>
    <xf numFmtId="14" fontId="5" fillId="4" borderId="28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5" borderId="29" xfId="0" applyNumberFormat="1" applyFont="1" applyFill="1" applyBorder="1" applyAlignment="1">
      <alignment horizontal="right"/>
    </xf>
    <xf numFmtId="14" fontId="5" fillId="3" borderId="34" xfId="0" applyNumberFormat="1" applyFont="1" applyFill="1" applyBorder="1" applyAlignment="1">
      <alignment wrapText="1"/>
    </xf>
    <xf numFmtId="14" fontId="5" fillId="3" borderId="20" xfId="0" applyNumberFormat="1" applyFont="1" applyFill="1" applyBorder="1" applyAlignment="1">
      <alignment wrapText="1"/>
    </xf>
    <xf numFmtId="14" fontId="5" fillId="3" borderId="44" xfId="0" applyNumberFormat="1" applyFont="1" applyFill="1" applyBorder="1" applyAlignment="1">
      <alignment wrapText="1"/>
    </xf>
    <xf numFmtId="0" fontId="5" fillId="4" borderId="45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right" wrapText="1"/>
    </xf>
    <xf numFmtId="166" fontId="5" fillId="5" borderId="46" xfId="0" applyNumberFormat="1" applyFont="1" applyFill="1" applyBorder="1" applyAlignment="1">
      <alignment horizontal="right" wrapText="1"/>
    </xf>
    <xf numFmtId="0" fontId="0" fillId="0" borderId="47" xfId="0" applyBorder="1"/>
    <xf numFmtId="3" fontId="10" fillId="0" borderId="0" xfId="0" applyNumberFormat="1" applyFont="1"/>
    <xf numFmtId="3" fontId="0" fillId="0" borderId="48" xfId="0" applyNumberFormat="1" applyBorder="1"/>
    <xf numFmtId="164" fontId="5" fillId="2" borderId="49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65" fontId="5" fillId="2" borderId="3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Fill="1" applyBorder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Putnam Heights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Usage'!$A$53:$A$58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Usage'!$B$53:$B$58</c:f>
              <c:numCache>
                <c:formatCode>#,##0</c:formatCode>
                <c:ptCount val="6"/>
                <c:pt idx="0">
                  <c:v>368170</c:v>
                </c:pt>
                <c:pt idx="1">
                  <c:v>344806</c:v>
                </c:pt>
                <c:pt idx="2">
                  <c:v>372318</c:v>
                </c:pt>
                <c:pt idx="3">
                  <c:v>419859</c:v>
                </c:pt>
                <c:pt idx="4">
                  <c:v>439960</c:v>
                </c:pt>
                <c:pt idx="5">
                  <c:v>107534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2-451A-A937-B82541BB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717808"/>
        <c:axId val="612719472"/>
      </c:barChart>
      <c:catAx>
        <c:axId val="61271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19472"/>
        <c:crosses val="autoZero"/>
        <c:auto val="1"/>
        <c:lblAlgn val="ctr"/>
        <c:lblOffset val="100"/>
        <c:noMultiLvlLbl val="0"/>
      </c:catAx>
      <c:valAx>
        <c:axId val="6127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1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Putnam Heights Natural Gas Usage</a:t>
            </a:r>
            <a:r>
              <a:rPr lang="en-US" b="1" baseline="0"/>
              <a:t>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Usage'!$D$53:$D$58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Usage'!$E$53:$E$58</c:f>
              <c:numCache>
                <c:formatCode>#,##0</c:formatCode>
                <c:ptCount val="6"/>
                <c:pt idx="0">
                  <c:v>28894</c:v>
                </c:pt>
                <c:pt idx="1">
                  <c:v>29151</c:v>
                </c:pt>
                <c:pt idx="2">
                  <c:v>27907</c:v>
                </c:pt>
                <c:pt idx="3">
                  <c:v>31761</c:v>
                </c:pt>
                <c:pt idx="4">
                  <c:v>33628</c:v>
                </c:pt>
                <c:pt idx="5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B-4AEE-ABA2-7D393DD1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619872"/>
        <c:axId val="884623616"/>
      </c:barChart>
      <c:catAx>
        <c:axId val="88461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623616"/>
        <c:crosses val="autoZero"/>
        <c:auto val="1"/>
        <c:lblAlgn val="ctr"/>
        <c:lblOffset val="100"/>
        <c:noMultiLvlLbl val="0"/>
      </c:catAx>
      <c:valAx>
        <c:axId val="88462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6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128586</xdr:rowOff>
    </xdr:from>
    <xdr:to>
      <xdr:col>11</xdr:col>
      <xdr:colOff>400050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9BA83-5991-DB13-262E-2637D2EFF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600073</xdr:colOff>
      <xdr:row>0</xdr:row>
      <xdr:rowOff>119061</xdr:rowOff>
    </xdr:from>
    <xdr:to>
      <xdr:col>22</xdr:col>
      <xdr:colOff>200024</xdr:colOff>
      <xdr:row>25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CB98D7-7100-FC51-7777-F02DEFBF5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1B7F-E363-410E-914C-9E5FC121E031}">
  <dimension ref="A1:K53"/>
  <sheetViews>
    <sheetView topLeftCell="A16" workbookViewId="0">
      <selection activeCell="H33" sqref="H33"/>
    </sheetView>
  </sheetViews>
  <sheetFormatPr defaultRowHeight="15" x14ac:dyDescent="0.25"/>
  <cols>
    <col min="1" max="1" width="16.42578125" customWidth="1"/>
    <col min="2" max="2" width="18" customWidth="1"/>
    <col min="3" max="3" width="13.85546875" bestFit="1" customWidth="1"/>
    <col min="4" max="4" width="9.28515625" bestFit="1" customWidth="1"/>
    <col min="5" max="5" width="13.42578125" customWidth="1"/>
    <col min="6" max="6" width="9.28515625" bestFit="1" customWidth="1"/>
    <col min="7" max="7" width="12.5703125" customWidth="1"/>
    <col min="8" max="8" width="11.42578125" bestFit="1" customWidth="1"/>
  </cols>
  <sheetData>
    <row r="1" spans="1:8" ht="26.25" x14ac:dyDescent="0.4">
      <c r="A1" s="214" t="s">
        <v>16</v>
      </c>
      <c r="B1" s="214"/>
      <c r="C1" s="214"/>
      <c r="D1" s="214"/>
      <c r="E1" s="214"/>
      <c r="F1" s="214"/>
      <c r="G1" s="214"/>
      <c r="H1" s="214"/>
    </row>
    <row r="2" spans="1:8" ht="15.75" thickBot="1" x14ac:dyDescent="0.3"/>
    <row r="3" spans="1:8" ht="19.5" thickBot="1" x14ac:dyDescent="0.35">
      <c r="A3" s="215" t="s">
        <v>0</v>
      </c>
      <c r="B3" s="216"/>
      <c r="C3" s="217"/>
    </row>
    <row r="4" spans="1:8" ht="16.5" thickBot="1" x14ac:dyDescent="0.3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23.25" thickBot="1" x14ac:dyDescent="0.3">
      <c r="A5" s="8" t="s">
        <v>5</v>
      </c>
      <c r="B5" s="9" t="s">
        <v>6</v>
      </c>
      <c r="C5" s="9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</row>
    <row r="6" spans="1:8" ht="15.75" x14ac:dyDescent="0.25">
      <c r="A6" s="18">
        <v>43300</v>
      </c>
      <c r="B6" s="43" t="s">
        <v>17</v>
      </c>
      <c r="C6" s="44" t="s">
        <v>18</v>
      </c>
      <c r="D6" s="27">
        <v>28184</v>
      </c>
      <c r="E6" s="27">
        <v>17320</v>
      </c>
      <c r="F6" s="27">
        <v>245</v>
      </c>
      <c r="G6" s="27">
        <v>10863</v>
      </c>
      <c r="H6" s="45">
        <v>3896.57</v>
      </c>
    </row>
    <row r="7" spans="1:8" ht="15.75" x14ac:dyDescent="0.25">
      <c r="A7" s="20">
        <v>43329</v>
      </c>
      <c r="B7" s="19" t="s">
        <v>17</v>
      </c>
      <c r="C7" s="46" t="s">
        <v>18</v>
      </c>
      <c r="D7" s="32">
        <v>28694</v>
      </c>
      <c r="E7" s="32">
        <v>18735</v>
      </c>
      <c r="F7" s="32">
        <v>217</v>
      </c>
      <c r="G7" s="32">
        <v>9958</v>
      </c>
      <c r="H7" s="47">
        <v>3912.52</v>
      </c>
    </row>
    <row r="8" spans="1:8" ht="15.75" x14ac:dyDescent="0.25">
      <c r="A8" s="20">
        <v>43361</v>
      </c>
      <c r="B8" s="19" t="s">
        <v>17</v>
      </c>
      <c r="C8" s="46" t="s">
        <v>18</v>
      </c>
      <c r="D8" s="36">
        <v>32607</v>
      </c>
      <c r="E8" s="36">
        <v>19793</v>
      </c>
      <c r="F8" s="36">
        <v>207</v>
      </c>
      <c r="G8" s="36">
        <v>12814</v>
      </c>
      <c r="H8" s="47">
        <v>3539.34</v>
      </c>
    </row>
    <row r="9" spans="1:8" ht="15.75" x14ac:dyDescent="0.25">
      <c r="A9" s="20">
        <v>43390</v>
      </c>
      <c r="B9" s="19" t="s">
        <v>17</v>
      </c>
      <c r="C9" s="46" t="s">
        <v>18</v>
      </c>
      <c r="D9" s="32">
        <v>27902</v>
      </c>
      <c r="E9" s="32">
        <v>16532</v>
      </c>
      <c r="F9" s="32">
        <v>181</v>
      </c>
      <c r="G9" s="32">
        <v>11370</v>
      </c>
      <c r="H9" s="47">
        <v>3157.33</v>
      </c>
    </row>
    <row r="10" spans="1:8" ht="15.75" x14ac:dyDescent="0.25">
      <c r="A10" s="20">
        <v>43419</v>
      </c>
      <c r="B10" s="19" t="s">
        <v>17</v>
      </c>
      <c r="C10" s="46" t="s">
        <v>18</v>
      </c>
      <c r="D10" s="36">
        <v>26909</v>
      </c>
      <c r="E10" s="36">
        <v>15086</v>
      </c>
      <c r="F10" s="36">
        <v>95</v>
      </c>
      <c r="G10" s="36">
        <v>11823</v>
      </c>
      <c r="H10" s="47">
        <v>2590.15</v>
      </c>
    </row>
    <row r="11" spans="1:8" ht="15.75" x14ac:dyDescent="0.25">
      <c r="A11" s="20">
        <v>43452</v>
      </c>
      <c r="B11" s="19" t="s">
        <v>17</v>
      </c>
      <c r="C11" s="46" t="s">
        <v>18</v>
      </c>
      <c r="D11" s="32">
        <v>34296</v>
      </c>
      <c r="E11" s="32">
        <v>16244</v>
      </c>
      <c r="F11" s="32">
        <v>99</v>
      </c>
      <c r="G11" s="32">
        <v>18052</v>
      </c>
      <c r="H11" s="47">
        <v>3017.53</v>
      </c>
    </row>
    <row r="12" spans="1:8" ht="15.75" x14ac:dyDescent="0.25">
      <c r="A12" s="20">
        <v>43486</v>
      </c>
      <c r="B12" s="19" t="s">
        <v>17</v>
      </c>
      <c r="C12" s="46" t="s">
        <v>18</v>
      </c>
      <c r="D12" s="36">
        <v>34262</v>
      </c>
      <c r="E12" s="36">
        <v>15252</v>
      </c>
      <c r="F12" s="36">
        <v>87</v>
      </c>
      <c r="G12" s="36">
        <v>19010</v>
      </c>
      <c r="H12" s="47">
        <v>2888.45</v>
      </c>
    </row>
    <row r="13" spans="1:8" ht="15.75" x14ac:dyDescent="0.25">
      <c r="A13" s="20">
        <v>43516</v>
      </c>
      <c r="B13" s="19" t="s">
        <v>17</v>
      </c>
      <c r="C13" s="46" t="s">
        <v>18</v>
      </c>
      <c r="D13" s="32">
        <v>31951</v>
      </c>
      <c r="E13" s="32">
        <v>15724</v>
      </c>
      <c r="F13" s="32">
        <v>97</v>
      </c>
      <c r="G13" s="32">
        <v>16227</v>
      </c>
      <c r="H13" s="47">
        <v>3449.57</v>
      </c>
    </row>
    <row r="14" spans="1:8" ht="15.75" x14ac:dyDescent="0.25">
      <c r="A14" s="20">
        <v>43545</v>
      </c>
      <c r="B14" s="19" t="s">
        <v>17</v>
      </c>
      <c r="C14" s="46" t="s">
        <v>18</v>
      </c>
      <c r="D14" s="36">
        <v>30749</v>
      </c>
      <c r="E14" s="36">
        <v>15758</v>
      </c>
      <c r="F14" s="36">
        <v>102</v>
      </c>
      <c r="G14" s="36">
        <v>14991</v>
      </c>
      <c r="H14" s="47">
        <v>2824.27</v>
      </c>
    </row>
    <row r="15" spans="1:8" ht="15.75" x14ac:dyDescent="0.25">
      <c r="A15" s="20">
        <v>43575</v>
      </c>
      <c r="B15" s="19" t="s">
        <v>17</v>
      </c>
      <c r="C15" s="46" t="s">
        <v>18</v>
      </c>
      <c r="D15" s="32">
        <v>29810</v>
      </c>
      <c r="E15" s="32">
        <v>15397</v>
      </c>
      <c r="F15" s="32">
        <v>113</v>
      </c>
      <c r="G15" s="32">
        <v>14414</v>
      </c>
      <c r="H15" s="47">
        <v>2858.14</v>
      </c>
    </row>
    <row r="16" spans="1:8" ht="15.75" x14ac:dyDescent="0.25">
      <c r="A16" s="20">
        <v>43605</v>
      </c>
      <c r="B16" s="19" t="s">
        <v>17</v>
      </c>
      <c r="C16" s="46" t="s">
        <v>18</v>
      </c>
      <c r="D16" s="36">
        <v>32375</v>
      </c>
      <c r="E16" s="36">
        <v>18262</v>
      </c>
      <c r="F16" s="36">
        <v>233</v>
      </c>
      <c r="G16" s="36">
        <v>14113</v>
      </c>
      <c r="H16" s="47">
        <v>3970.23</v>
      </c>
    </row>
    <row r="17" spans="1:11" ht="16.5" thickBot="1" x14ac:dyDescent="0.3">
      <c r="A17" s="20">
        <v>43635</v>
      </c>
      <c r="B17" s="19" t="s">
        <v>17</v>
      </c>
      <c r="C17" s="108" t="s">
        <v>18</v>
      </c>
      <c r="D17" s="109">
        <v>30431</v>
      </c>
      <c r="E17" s="32">
        <v>19160</v>
      </c>
      <c r="F17" s="32">
        <v>189</v>
      </c>
      <c r="G17" s="32">
        <v>11271</v>
      </c>
      <c r="H17" s="48">
        <v>3635.77</v>
      </c>
    </row>
    <row r="18" spans="1:11" ht="16.5" thickBot="1" x14ac:dyDescent="0.3">
      <c r="A18" s="23"/>
      <c r="B18" s="23"/>
      <c r="C18" s="113" t="s">
        <v>8</v>
      </c>
      <c r="D18" s="112">
        <f>SUM(D6:D17)</f>
        <v>368170</v>
      </c>
      <c r="E18" s="23"/>
      <c r="F18" s="23"/>
      <c r="G18" s="23"/>
      <c r="H18" s="40">
        <f>SUM(H6:H17)</f>
        <v>39739.869999999995</v>
      </c>
    </row>
    <row r="20" spans="1:11" ht="15.75" thickBot="1" x14ac:dyDescent="0.3"/>
    <row r="21" spans="1:11" ht="19.5" thickBot="1" x14ac:dyDescent="0.35">
      <c r="A21" s="218" t="s">
        <v>13</v>
      </c>
      <c r="B21" s="219"/>
      <c r="C21" s="219"/>
      <c r="D21" s="220"/>
      <c r="G21" s="215" t="s">
        <v>23</v>
      </c>
      <c r="H21" s="217"/>
      <c r="I21" s="57"/>
      <c r="J21" s="57"/>
      <c r="K21" s="57"/>
    </row>
    <row r="22" spans="1:11" ht="26.25" thickBot="1" x14ac:dyDescent="0.3">
      <c r="A22" s="16" t="s">
        <v>5</v>
      </c>
      <c r="B22" s="16" t="s">
        <v>6</v>
      </c>
      <c r="C22" s="16" t="s">
        <v>7</v>
      </c>
      <c r="D22" s="16" t="s">
        <v>14</v>
      </c>
      <c r="E22" s="16" t="s">
        <v>12</v>
      </c>
      <c r="G22" s="14" t="s">
        <v>24</v>
      </c>
      <c r="H22" s="15" t="s">
        <v>25</v>
      </c>
      <c r="I22" s="49"/>
      <c r="J22" s="49"/>
      <c r="K22" s="49"/>
    </row>
    <row r="23" spans="1:11" ht="15.75" x14ac:dyDescent="0.25">
      <c r="A23" s="24">
        <v>43300</v>
      </c>
      <c r="B23" s="25" t="s">
        <v>19</v>
      </c>
      <c r="C23" s="26" t="s">
        <v>20</v>
      </c>
      <c r="D23" s="27">
        <v>163</v>
      </c>
      <c r="E23" s="28">
        <v>-19.36</v>
      </c>
      <c r="G23" s="60">
        <v>43374</v>
      </c>
      <c r="H23" s="100">
        <v>843.3</v>
      </c>
      <c r="I23" s="52"/>
      <c r="J23" s="53"/>
      <c r="K23" s="54"/>
    </row>
    <row r="24" spans="1:11" ht="15.75" x14ac:dyDescent="0.25">
      <c r="A24" s="29">
        <v>43300</v>
      </c>
      <c r="B24" s="30" t="s">
        <v>21</v>
      </c>
      <c r="C24" s="31" t="s">
        <v>22</v>
      </c>
      <c r="D24" s="32">
        <v>0</v>
      </c>
      <c r="E24" s="33"/>
      <c r="G24" s="101">
        <v>43375</v>
      </c>
      <c r="H24" s="102">
        <v>0</v>
      </c>
      <c r="I24" s="52"/>
      <c r="J24" s="53"/>
      <c r="K24" s="55"/>
    </row>
    <row r="25" spans="1:11" ht="15.75" x14ac:dyDescent="0.25">
      <c r="A25" s="34">
        <v>43331</v>
      </c>
      <c r="B25" s="39" t="s">
        <v>19</v>
      </c>
      <c r="C25" s="35" t="s">
        <v>20</v>
      </c>
      <c r="D25" s="36">
        <v>160</v>
      </c>
      <c r="E25" s="37">
        <v>191.11</v>
      </c>
      <c r="G25" s="71">
        <v>43494</v>
      </c>
      <c r="H25" s="90">
        <v>263</v>
      </c>
      <c r="I25" s="52"/>
      <c r="J25" s="53"/>
      <c r="K25" s="55"/>
    </row>
    <row r="26" spans="1:11" ht="15.75" x14ac:dyDescent="0.25">
      <c r="A26" s="29">
        <v>43331</v>
      </c>
      <c r="B26" s="30" t="s">
        <v>21</v>
      </c>
      <c r="C26" s="31" t="s">
        <v>22</v>
      </c>
      <c r="D26" s="32">
        <v>0</v>
      </c>
      <c r="E26" s="33"/>
      <c r="G26" s="72">
        <v>43495</v>
      </c>
      <c r="H26" s="91">
        <v>244.6</v>
      </c>
      <c r="I26" s="52"/>
      <c r="J26" s="53"/>
      <c r="K26" s="55"/>
    </row>
    <row r="27" spans="1:11" ht="15.75" x14ac:dyDescent="0.25">
      <c r="A27" s="34">
        <v>43361</v>
      </c>
      <c r="B27" s="39" t="s">
        <v>19</v>
      </c>
      <c r="C27" s="35" t="s">
        <v>20</v>
      </c>
      <c r="D27" s="36">
        <v>199</v>
      </c>
      <c r="E27" s="37">
        <v>211.56</v>
      </c>
      <c r="G27" s="71">
        <v>43496</v>
      </c>
      <c r="H27" s="90">
        <v>302</v>
      </c>
      <c r="I27" s="52"/>
      <c r="J27" s="53"/>
      <c r="K27" s="55"/>
    </row>
    <row r="28" spans="1:11" ht="16.5" thickBot="1" x14ac:dyDescent="0.3">
      <c r="A28" s="29">
        <v>43361</v>
      </c>
      <c r="B28" s="30" t="s">
        <v>21</v>
      </c>
      <c r="C28" s="31" t="s">
        <v>22</v>
      </c>
      <c r="D28" s="32">
        <v>0</v>
      </c>
      <c r="E28" s="33"/>
      <c r="G28" s="73">
        <v>43503</v>
      </c>
      <c r="H28" s="93">
        <v>87.6</v>
      </c>
      <c r="I28" s="52"/>
      <c r="J28" s="53"/>
      <c r="K28" s="55"/>
    </row>
    <row r="29" spans="1:11" ht="16.5" thickBot="1" x14ac:dyDescent="0.3">
      <c r="A29" s="34">
        <v>43390</v>
      </c>
      <c r="B29" s="39" t="s">
        <v>19</v>
      </c>
      <c r="C29" s="35" t="s">
        <v>20</v>
      </c>
      <c r="D29" s="36">
        <v>225</v>
      </c>
      <c r="E29" s="37">
        <v>701.06</v>
      </c>
      <c r="G29" s="78"/>
      <c r="H29" s="94">
        <f>SUM(H23:H28)</f>
        <v>1740.4999999999998</v>
      </c>
      <c r="I29" s="52"/>
      <c r="J29" s="53"/>
      <c r="K29" s="55"/>
    </row>
    <row r="30" spans="1:11" ht="15.75" x14ac:dyDescent="0.25">
      <c r="A30" s="29">
        <v>43390</v>
      </c>
      <c r="B30" s="30" t="s">
        <v>21</v>
      </c>
      <c r="C30" s="31" t="s">
        <v>22</v>
      </c>
      <c r="D30" s="32">
        <v>1023</v>
      </c>
      <c r="E30" s="33"/>
      <c r="G30" s="78"/>
      <c r="H30" s="82"/>
      <c r="I30" s="52"/>
      <c r="J30" s="53"/>
      <c r="K30" s="55"/>
    </row>
    <row r="31" spans="1:11" ht="15.75" x14ac:dyDescent="0.25">
      <c r="A31" s="34">
        <v>43419</v>
      </c>
      <c r="B31" s="39" t="s">
        <v>19</v>
      </c>
      <c r="C31" s="35" t="s">
        <v>20</v>
      </c>
      <c r="D31" s="36">
        <v>220</v>
      </c>
      <c r="E31" s="37">
        <v>1495.24</v>
      </c>
      <c r="G31" s="78"/>
      <c r="H31" s="82"/>
      <c r="I31" s="52"/>
      <c r="J31" s="53"/>
      <c r="K31" s="55"/>
    </row>
    <row r="32" spans="1:11" ht="15.75" x14ac:dyDescent="0.25">
      <c r="A32" s="29">
        <v>43419</v>
      </c>
      <c r="B32" s="30" t="s">
        <v>21</v>
      </c>
      <c r="C32" s="31" t="s">
        <v>22</v>
      </c>
      <c r="D32" s="32">
        <v>2503</v>
      </c>
      <c r="E32" s="33"/>
      <c r="G32" s="78"/>
      <c r="H32" s="82"/>
      <c r="I32" s="52"/>
      <c r="J32" s="53"/>
      <c r="K32" s="55"/>
    </row>
    <row r="33" spans="1:11" ht="15.75" x14ac:dyDescent="0.25">
      <c r="A33" s="34">
        <v>43452</v>
      </c>
      <c r="B33" s="39" t="s">
        <v>19</v>
      </c>
      <c r="C33" s="35" t="s">
        <v>20</v>
      </c>
      <c r="D33" s="36">
        <v>226</v>
      </c>
      <c r="E33" s="37">
        <v>2888.04</v>
      </c>
      <c r="G33" s="78"/>
      <c r="H33" s="82"/>
      <c r="I33" s="52"/>
      <c r="J33" s="53"/>
      <c r="K33" s="55"/>
    </row>
    <row r="34" spans="1:11" ht="15.75" x14ac:dyDescent="0.25">
      <c r="A34" s="29">
        <v>43452</v>
      </c>
      <c r="B34" s="30" t="s">
        <v>21</v>
      </c>
      <c r="C34" s="31" t="s">
        <v>22</v>
      </c>
      <c r="D34" s="32">
        <v>4553</v>
      </c>
      <c r="E34" s="38"/>
      <c r="G34" s="23"/>
      <c r="I34" s="52"/>
      <c r="J34" s="53"/>
      <c r="K34" s="55"/>
    </row>
    <row r="35" spans="1:11" ht="15.75" x14ac:dyDescent="0.25">
      <c r="A35" s="34">
        <v>43486</v>
      </c>
      <c r="B35" s="39" t="s">
        <v>19</v>
      </c>
      <c r="C35" s="35" t="s">
        <v>20</v>
      </c>
      <c r="D35" s="36">
        <v>218</v>
      </c>
      <c r="E35" s="37">
        <v>3194.79</v>
      </c>
      <c r="K35" s="56"/>
    </row>
    <row r="36" spans="1:11" ht="15.75" x14ac:dyDescent="0.25">
      <c r="A36" s="29">
        <v>43486</v>
      </c>
      <c r="B36" s="30" t="s">
        <v>21</v>
      </c>
      <c r="C36" s="31" t="s">
        <v>22</v>
      </c>
      <c r="D36" s="32">
        <v>4933</v>
      </c>
      <c r="E36" s="33"/>
    </row>
    <row r="37" spans="1:11" ht="15.75" x14ac:dyDescent="0.25">
      <c r="A37" s="34">
        <v>43516</v>
      </c>
      <c r="B37" s="39" t="s">
        <v>19</v>
      </c>
      <c r="C37" s="35" t="s">
        <v>20</v>
      </c>
      <c r="D37" s="36">
        <v>211</v>
      </c>
      <c r="E37" s="37">
        <v>2737.25</v>
      </c>
    </row>
    <row r="38" spans="1:11" ht="15.75" x14ac:dyDescent="0.25">
      <c r="A38" s="29">
        <v>43516</v>
      </c>
      <c r="B38" s="30" t="s">
        <v>21</v>
      </c>
      <c r="C38" s="31" t="s">
        <v>22</v>
      </c>
      <c r="D38" s="32">
        <v>4829</v>
      </c>
      <c r="E38" s="33"/>
    </row>
    <row r="39" spans="1:11" ht="15.75" x14ac:dyDescent="0.25">
      <c r="A39" s="34">
        <v>43545</v>
      </c>
      <c r="B39" s="39" t="s">
        <v>19</v>
      </c>
      <c r="C39" s="35" t="s">
        <v>20</v>
      </c>
      <c r="D39" s="36">
        <v>226</v>
      </c>
      <c r="E39" s="37">
        <v>2113.14</v>
      </c>
    </row>
    <row r="40" spans="1:11" ht="15.75" x14ac:dyDescent="0.25">
      <c r="A40" s="29">
        <v>43545</v>
      </c>
      <c r="B40" s="30" t="s">
        <v>21</v>
      </c>
      <c r="C40" s="31" t="s">
        <v>22</v>
      </c>
      <c r="D40" s="32">
        <v>4207</v>
      </c>
      <c r="E40" s="33"/>
    </row>
    <row r="41" spans="1:11" ht="15.75" x14ac:dyDescent="0.25">
      <c r="A41" s="34">
        <v>43576</v>
      </c>
      <c r="B41" s="39" t="s">
        <v>19</v>
      </c>
      <c r="C41" s="35" t="s">
        <v>20</v>
      </c>
      <c r="D41" s="36">
        <v>195</v>
      </c>
      <c r="E41" s="37">
        <v>1380.55</v>
      </c>
    </row>
    <row r="42" spans="1:11" ht="15.75" x14ac:dyDescent="0.25">
      <c r="A42" s="29">
        <v>43576</v>
      </c>
      <c r="B42" s="30" t="s">
        <v>21</v>
      </c>
      <c r="C42" s="31" t="s">
        <v>22</v>
      </c>
      <c r="D42" s="32">
        <v>2517</v>
      </c>
      <c r="E42" s="33"/>
    </row>
    <row r="43" spans="1:11" ht="15.75" x14ac:dyDescent="0.25">
      <c r="A43" s="34">
        <v>43605</v>
      </c>
      <c r="B43" s="39" t="s">
        <v>19</v>
      </c>
      <c r="C43" s="35" t="s">
        <v>20</v>
      </c>
      <c r="D43" s="36">
        <v>201</v>
      </c>
      <c r="E43" s="37">
        <v>868.79</v>
      </c>
    </row>
    <row r="44" spans="1:11" ht="15.75" x14ac:dyDescent="0.25">
      <c r="A44" s="29">
        <v>43605</v>
      </c>
      <c r="B44" s="30" t="s">
        <v>21</v>
      </c>
      <c r="C44" s="31" t="s">
        <v>22</v>
      </c>
      <c r="D44" s="32">
        <v>1556</v>
      </c>
      <c r="E44" s="33"/>
    </row>
    <row r="45" spans="1:11" ht="15.75" x14ac:dyDescent="0.25">
      <c r="A45" s="34">
        <v>43635</v>
      </c>
      <c r="B45" s="39" t="s">
        <v>19</v>
      </c>
      <c r="C45" s="35" t="s">
        <v>20</v>
      </c>
      <c r="D45" s="36">
        <v>186</v>
      </c>
      <c r="E45" s="37">
        <v>325.95</v>
      </c>
    </row>
    <row r="46" spans="1:11" ht="16.5" thickBot="1" x14ac:dyDescent="0.3">
      <c r="A46" s="29">
        <v>43635</v>
      </c>
      <c r="B46" s="30" t="s">
        <v>21</v>
      </c>
      <c r="C46" s="31" t="s">
        <v>22</v>
      </c>
      <c r="D46" s="32">
        <v>343</v>
      </c>
      <c r="E46" s="38"/>
    </row>
    <row r="47" spans="1:11" ht="16.5" thickBot="1" x14ac:dyDescent="0.3">
      <c r="A47" s="23"/>
      <c r="B47" s="23"/>
      <c r="C47" s="23"/>
      <c r="D47" s="23"/>
      <c r="E47" s="40">
        <f>SUM(E23:E46)</f>
        <v>16088.119999999999</v>
      </c>
    </row>
    <row r="48" spans="1:11" ht="16.5" thickBot="1" x14ac:dyDescent="0.3">
      <c r="C48" s="111" t="s">
        <v>29</v>
      </c>
      <c r="D48" s="110">
        <f>SUM(D23:D47)</f>
        <v>28894</v>
      </c>
    </row>
    <row r="51" spans="1:8" ht="15.75" x14ac:dyDescent="0.25">
      <c r="G51" s="23"/>
      <c r="H51" s="23"/>
    </row>
    <row r="52" spans="1:8" ht="15.75" x14ac:dyDescent="0.25">
      <c r="G52" s="23"/>
      <c r="H52" s="23"/>
    </row>
    <row r="53" spans="1:8" ht="18.75" x14ac:dyDescent="0.3">
      <c r="A53" s="1" t="s">
        <v>15</v>
      </c>
      <c r="G53" s="23"/>
      <c r="H53" s="23"/>
    </row>
  </sheetData>
  <mergeCells count="4">
    <mergeCell ref="A1:H1"/>
    <mergeCell ref="A3:C3"/>
    <mergeCell ref="A21:D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41C7-3DE6-466F-A5D0-8C592628B8AB}">
  <dimension ref="A1:K53"/>
  <sheetViews>
    <sheetView topLeftCell="A13" workbookViewId="0">
      <selection activeCell="H38" sqref="H38"/>
    </sheetView>
  </sheetViews>
  <sheetFormatPr defaultRowHeight="15" x14ac:dyDescent="0.25"/>
  <cols>
    <col min="1" max="1" width="14" customWidth="1"/>
    <col min="2" max="2" width="17.140625" customWidth="1"/>
    <col min="3" max="3" width="13.28515625" bestFit="1" customWidth="1"/>
    <col min="4" max="4" width="9.28515625" bestFit="1" customWidth="1"/>
    <col min="5" max="5" width="11.85546875" customWidth="1"/>
    <col min="6" max="6" width="9.28515625" bestFit="1" customWidth="1"/>
    <col min="7" max="7" width="15.42578125" customWidth="1"/>
    <col min="8" max="8" width="11.42578125" bestFit="1" customWidth="1"/>
  </cols>
  <sheetData>
    <row r="1" spans="1:8" ht="26.25" x14ac:dyDescent="0.4">
      <c r="A1" s="214" t="s">
        <v>16</v>
      </c>
      <c r="B1" s="214"/>
      <c r="C1" s="214"/>
      <c r="D1" s="214"/>
      <c r="E1" s="214"/>
      <c r="F1" s="214"/>
      <c r="G1" s="214"/>
      <c r="H1" s="214"/>
    </row>
    <row r="2" spans="1:8" ht="15.75" thickBot="1" x14ac:dyDescent="0.3"/>
    <row r="3" spans="1:8" ht="19.5" thickBot="1" x14ac:dyDescent="0.35">
      <c r="A3" s="215" t="s">
        <v>0</v>
      </c>
      <c r="B3" s="216"/>
      <c r="C3" s="217"/>
    </row>
    <row r="4" spans="1:8" ht="16.5" thickBot="1" x14ac:dyDescent="0.3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23.25" thickBot="1" x14ac:dyDescent="0.3">
      <c r="A5" s="8" t="s">
        <v>5</v>
      </c>
      <c r="B5" s="9" t="s">
        <v>6</v>
      </c>
      <c r="C5" s="9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</row>
    <row r="6" spans="1:8" ht="15.75" x14ac:dyDescent="0.25">
      <c r="A6" s="83">
        <v>43667</v>
      </c>
      <c r="B6" s="84" t="s">
        <v>17</v>
      </c>
      <c r="C6" s="103" t="s">
        <v>18</v>
      </c>
      <c r="D6" s="70">
        <v>33699</v>
      </c>
      <c r="E6" s="70">
        <v>21185</v>
      </c>
      <c r="F6" s="70">
        <v>207</v>
      </c>
      <c r="G6" s="70">
        <v>12514</v>
      </c>
      <c r="H6" s="104">
        <v>4082.81</v>
      </c>
    </row>
    <row r="7" spans="1:8" ht="15.75" x14ac:dyDescent="0.25">
      <c r="A7" s="85">
        <v>43696</v>
      </c>
      <c r="B7" s="19" t="s">
        <v>17</v>
      </c>
      <c r="C7" s="46" t="s">
        <v>18</v>
      </c>
      <c r="D7" s="32">
        <v>25708</v>
      </c>
      <c r="E7" s="32">
        <v>16720</v>
      </c>
      <c r="F7" s="32">
        <v>223</v>
      </c>
      <c r="G7" s="32">
        <v>8988</v>
      </c>
      <c r="H7" s="105">
        <v>3734.8</v>
      </c>
    </row>
    <row r="8" spans="1:8" ht="15.75" x14ac:dyDescent="0.25">
      <c r="A8" s="85">
        <v>43726</v>
      </c>
      <c r="B8" s="19" t="s">
        <v>17</v>
      </c>
      <c r="C8" s="46" t="s">
        <v>18</v>
      </c>
      <c r="D8" s="36">
        <v>30324</v>
      </c>
      <c r="E8" s="36">
        <v>19153</v>
      </c>
      <c r="F8" s="36">
        <v>199</v>
      </c>
      <c r="G8" s="36">
        <v>11171</v>
      </c>
      <c r="H8" s="105">
        <v>3582.4</v>
      </c>
    </row>
    <row r="9" spans="1:8" ht="15.75" x14ac:dyDescent="0.25">
      <c r="A9" s="85">
        <v>43755</v>
      </c>
      <c r="B9" s="19" t="s">
        <v>17</v>
      </c>
      <c r="C9" s="46" t="s">
        <v>18</v>
      </c>
      <c r="D9" s="32">
        <v>31735</v>
      </c>
      <c r="E9" s="32">
        <v>20599</v>
      </c>
      <c r="F9" s="32">
        <v>203</v>
      </c>
      <c r="G9" s="32">
        <v>11137</v>
      </c>
      <c r="H9" s="105">
        <v>3696.55</v>
      </c>
    </row>
    <row r="10" spans="1:8" ht="15.75" x14ac:dyDescent="0.25">
      <c r="A10" s="85">
        <v>43786</v>
      </c>
      <c r="B10" s="19" t="s">
        <v>17</v>
      </c>
      <c r="C10" s="46" t="s">
        <v>18</v>
      </c>
      <c r="D10" s="36">
        <v>30026</v>
      </c>
      <c r="E10" s="36">
        <v>15962</v>
      </c>
      <c r="F10" s="36">
        <v>87</v>
      </c>
      <c r="G10" s="36">
        <v>14064</v>
      </c>
      <c r="H10" s="105">
        <v>2668.41</v>
      </c>
    </row>
    <row r="11" spans="1:8" ht="15.75" x14ac:dyDescent="0.25">
      <c r="A11" s="85">
        <v>43817</v>
      </c>
      <c r="B11" s="19" t="s">
        <v>17</v>
      </c>
      <c r="C11" s="46" t="s">
        <v>18</v>
      </c>
      <c r="D11" s="32">
        <v>32515</v>
      </c>
      <c r="E11" s="32">
        <v>16443</v>
      </c>
      <c r="F11" s="32">
        <v>93</v>
      </c>
      <c r="G11" s="32">
        <v>16072</v>
      </c>
      <c r="H11" s="105">
        <v>2847.98</v>
      </c>
    </row>
    <row r="12" spans="1:8" ht="15.75" x14ac:dyDescent="0.25">
      <c r="A12" s="85">
        <v>43851</v>
      </c>
      <c r="B12" s="19" t="s">
        <v>17</v>
      </c>
      <c r="C12" s="46" t="s">
        <v>18</v>
      </c>
      <c r="D12" s="36">
        <v>35073</v>
      </c>
      <c r="E12" s="36">
        <v>17072</v>
      </c>
      <c r="F12" s="36">
        <v>98</v>
      </c>
      <c r="G12" s="36">
        <v>18001</v>
      </c>
      <c r="H12" s="105">
        <v>3016.42</v>
      </c>
    </row>
    <row r="13" spans="1:8" ht="15.75" x14ac:dyDescent="0.25">
      <c r="A13" s="85">
        <v>43881</v>
      </c>
      <c r="B13" s="19" t="s">
        <v>17</v>
      </c>
      <c r="C13" s="46" t="s">
        <v>18</v>
      </c>
      <c r="D13" s="32">
        <v>34949</v>
      </c>
      <c r="E13" s="32">
        <v>19183</v>
      </c>
      <c r="F13" s="32">
        <v>97</v>
      </c>
      <c r="G13" s="32">
        <v>15766</v>
      </c>
      <c r="H13" s="105">
        <v>3026.8</v>
      </c>
    </row>
    <row r="14" spans="1:8" ht="15.75" x14ac:dyDescent="0.25">
      <c r="A14" s="85">
        <v>43912</v>
      </c>
      <c r="B14" s="19" t="s">
        <v>17</v>
      </c>
      <c r="C14" s="46" t="s">
        <v>18</v>
      </c>
      <c r="D14" s="36">
        <v>33799</v>
      </c>
      <c r="E14" s="36">
        <v>18184</v>
      </c>
      <c r="F14" s="36">
        <v>101</v>
      </c>
      <c r="G14" s="36">
        <v>15614</v>
      </c>
      <c r="H14" s="105">
        <v>2986.41</v>
      </c>
    </row>
    <row r="15" spans="1:8" ht="15.75" x14ac:dyDescent="0.25">
      <c r="A15" s="85">
        <v>43943</v>
      </c>
      <c r="B15" s="19" t="s">
        <v>17</v>
      </c>
      <c r="C15" s="46" t="s">
        <v>18</v>
      </c>
      <c r="D15" s="32">
        <v>21526</v>
      </c>
      <c r="E15" s="32">
        <v>10219</v>
      </c>
      <c r="F15" s="32">
        <v>62</v>
      </c>
      <c r="G15" s="32">
        <v>11308</v>
      </c>
      <c r="H15" s="105">
        <v>1935.81</v>
      </c>
    </row>
    <row r="16" spans="1:8" ht="15.75" x14ac:dyDescent="0.25">
      <c r="A16" s="85">
        <v>43970</v>
      </c>
      <c r="B16" s="19" t="s">
        <v>17</v>
      </c>
      <c r="C16" s="46" t="s">
        <v>18</v>
      </c>
      <c r="D16" s="36">
        <v>14564</v>
      </c>
      <c r="E16" s="36">
        <v>7215</v>
      </c>
      <c r="F16" s="36">
        <v>55</v>
      </c>
      <c r="G16" s="36">
        <v>7349</v>
      </c>
      <c r="H16" s="105">
        <v>1466.6</v>
      </c>
    </row>
    <row r="17" spans="1:11" ht="16.5" thickBot="1" x14ac:dyDescent="0.3">
      <c r="A17" s="86">
        <v>44000</v>
      </c>
      <c r="B17" s="87" t="s">
        <v>17</v>
      </c>
      <c r="C17" s="106" t="s">
        <v>18</v>
      </c>
      <c r="D17" s="98">
        <v>20888</v>
      </c>
      <c r="E17" s="98">
        <v>12642</v>
      </c>
      <c r="F17" s="98">
        <v>296</v>
      </c>
      <c r="G17" s="98">
        <v>8246</v>
      </c>
      <c r="H17" s="107">
        <v>3868.43</v>
      </c>
    </row>
    <row r="18" spans="1:11" ht="16.5" thickBot="1" x14ac:dyDescent="0.3">
      <c r="A18" s="23"/>
      <c r="B18" s="23"/>
      <c r="C18" s="118" t="s">
        <v>8</v>
      </c>
      <c r="D18" s="119">
        <f>SUM(D6:D17)</f>
        <v>344806</v>
      </c>
      <c r="E18" s="23"/>
      <c r="F18" s="23"/>
      <c r="G18" s="23"/>
      <c r="H18" s="94">
        <f>SUM(H6:H17)</f>
        <v>36913.420000000006</v>
      </c>
    </row>
    <row r="20" spans="1:11" ht="15.75" thickBot="1" x14ac:dyDescent="0.3"/>
    <row r="21" spans="1:11" ht="19.5" thickBot="1" x14ac:dyDescent="0.35">
      <c r="A21" s="218" t="s">
        <v>13</v>
      </c>
      <c r="B21" s="219"/>
      <c r="C21" s="220"/>
      <c r="G21" s="218" t="s">
        <v>23</v>
      </c>
      <c r="H21" s="220"/>
      <c r="I21" s="57"/>
      <c r="J21" s="57"/>
      <c r="K21" s="57"/>
    </row>
    <row r="22" spans="1:11" ht="26.25" thickBot="1" x14ac:dyDescent="0.3">
      <c r="A22" s="6" t="s">
        <v>5</v>
      </c>
      <c r="B22" s="7" t="s">
        <v>6</v>
      </c>
      <c r="C22" s="7" t="s">
        <v>7</v>
      </c>
      <c r="D22" s="7" t="s">
        <v>14</v>
      </c>
      <c r="E22" s="11" t="s">
        <v>12</v>
      </c>
      <c r="G22" s="114" t="s">
        <v>24</v>
      </c>
      <c r="H22" s="115" t="s">
        <v>25</v>
      </c>
      <c r="I22" s="49"/>
      <c r="J22" s="49"/>
      <c r="K22" s="49"/>
    </row>
    <row r="23" spans="1:11" ht="16.5" thickBot="1" x14ac:dyDescent="0.3">
      <c r="A23" s="67">
        <v>43667</v>
      </c>
      <c r="B23" s="68" t="s">
        <v>19</v>
      </c>
      <c r="C23" s="69" t="s">
        <v>20</v>
      </c>
      <c r="D23" s="70">
        <v>126</v>
      </c>
      <c r="E23" s="89">
        <v>162.51</v>
      </c>
      <c r="G23" s="116">
        <v>43875</v>
      </c>
      <c r="H23" s="117">
        <v>477.3</v>
      </c>
      <c r="I23" s="52"/>
      <c r="J23" s="53"/>
      <c r="K23" s="54"/>
    </row>
    <row r="24" spans="1:11" ht="16.5" thickBot="1" x14ac:dyDescent="0.3">
      <c r="A24" s="71">
        <v>43667</v>
      </c>
      <c r="B24" s="30" t="s">
        <v>21</v>
      </c>
      <c r="C24" s="31" t="s">
        <v>22</v>
      </c>
      <c r="D24" s="32">
        <v>0</v>
      </c>
      <c r="E24" s="90"/>
      <c r="G24" s="78"/>
      <c r="H24" s="94">
        <f>SUM(H23)</f>
        <v>477.3</v>
      </c>
      <c r="I24" s="52"/>
      <c r="J24" s="53"/>
      <c r="K24" s="55"/>
    </row>
    <row r="25" spans="1:11" ht="15.75" x14ac:dyDescent="0.25">
      <c r="A25" s="72">
        <v>43696</v>
      </c>
      <c r="B25" s="39" t="s">
        <v>19</v>
      </c>
      <c r="C25" s="35" t="s">
        <v>20</v>
      </c>
      <c r="D25" s="36">
        <v>0</v>
      </c>
      <c r="E25" s="91">
        <v>106</v>
      </c>
      <c r="G25" s="78"/>
      <c r="H25" s="82"/>
      <c r="I25" s="52"/>
      <c r="J25" s="53"/>
      <c r="K25" s="55"/>
    </row>
    <row r="26" spans="1:11" ht="15.75" x14ac:dyDescent="0.25">
      <c r="A26" s="71">
        <v>43696</v>
      </c>
      <c r="B26" s="30" t="s">
        <v>21</v>
      </c>
      <c r="C26" s="31" t="s">
        <v>22</v>
      </c>
      <c r="D26" s="32">
        <v>0</v>
      </c>
      <c r="E26" s="90"/>
      <c r="G26" s="78"/>
      <c r="H26" s="82"/>
      <c r="I26" s="52"/>
      <c r="J26" s="53"/>
      <c r="K26" s="55"/>
    </row>
    <row r="27" spans="1:11" ht="15.75" x14ac:dyDescent="0.25">
      <c r="A27" s="72">
        <v>43726</v>
      </c>
      <c r="B27" s="39" t="s">
        <v>19</v>
      </c>
      <c r="C27" s="35" t="s">
        <v>20</v>
      </c>
      <c r="D27" s="36">
        <v>0</v>
      </c>
      <c r="E27" s="91">
        <v>106</v>
      </c>
      <c r="G27" s="78"/>
      <c r="H27" s="82"/>
      <c r="I27" s="52"/>
      <c r="J27" s="53"/>
      <c r="K27" s="55"/>
    </row>
    <row r="28" spans="1:11" ht="15.75" x14ac:dyDescent="0.25">
      <c r="A28" s="71">
        <v>43726</v>
      </c>
      <c r="B28" s="30" t="s">
        <v>21</v>
      </c>
      <c r="C28" s="31" t="s">
        <v>22</v>
      </c>
      <c r="D28" s="32">
        <v>0</v>
      </c>
      <c r="E28" s="90"/>
      <c r="G28" s="78"/>
      <c r="H28" s="82"/>
      <c r="I28" s="52"/>
      <c r="J28" s="53"/>
      <c r="K28" s="55"/>
    </row>
    <row r="29" spans="1:11" ht="15.75" x14ac:dyDescent="0.25">
      <c r="A29" s="72">
        <v>43755</v>
      </c>
      <c r="B29" s="39" t="s">
        <v>19</v>
      </c>
      <c r="C29" s="35" t="s">
        <v>20</v>
      </c>
      <c r="D29" s="36">
        <v>0</v>
      </c>
      <c r="E29" s="91">
        <v>106</v>
      </c>
      <c r="G29" s="78"/>
      <c r="H29" s="82"/>
      <c r="I29" s="52"/>
      <c r="J29" s="53"/>
      <c r="K29" s="55"/>
    </row>
    <row r="30" spans="1:11" ht="15.75" x14ac:dyDescent="0.25">
      <c r="A30" s="71">
        <v>43755</v>
      </c>
      <c r="B30" s="30" t="s">
        <v>21</v>
      </c>
      <c r="C30" s="31" t="s">
        <v>22</v>
      </c>
      <c r="D30" s="32">
        <v>0</v>
      </c>
      <c r="E30" s="90"/>
      <c r="G30" s="78"/>
      <c r="H30" s="82"/>
      <c r="I30" s="52"/>
      <c r="J30" s="53"/>
      <c r="K30" s="55"/>
    </row>
    <row r="31" spans="1:11" ht="15.75" x14ac:dyDescent="0.25">
      <c r="A31" s="72">
        <v>43786</v>
      </c>
      <c r="B31" s="39" t="s">
        <v>19</v>
      </c>
      <c r="C31" s="35" t="s">
        <v>20</v>
      </c>
      <c r="D31" s="36">
        <v>644</v>
      </c>
      <c r="E31" s="91">
        <v>2418.96</v>
      </c>
      <c r="G31" s="78"/>
      <c r="H31" s="82"/>
      <c r="I31" s="52"/>
      <c r="J31" s="53"/>
      <c r="K31" s="55"/>
    </row>
    <row r="32" spans="1:11" ht="15.75" x14ac:dyDescent="0.25">
      <c r="A32" s="71">
        <v>43786</v>
      </c>
      <c r="B32" s="30" t="s">
        <v>21</v>
      </c>
      <c r="C32" s="31" t="s">
        <v>22</v>
      </c>
      <c r="D32" s="32">
        <v>4482</v>
      </c>
      <c r="E32" s="90"/>
      <c r="G32" s="78"/>
      <c r="H32" s="82"/>
      <c r="I32" s="52"/>
      <c r="J32" s="53"/>
      <c r="K32" s="55"/>
    </row>
    <row r="33" spans="1:11" ht="15.75" x14ac:dyDescent="0.25">
      <c r="A33" s="72">
        <v>43817</v>
      </c>
      <c r="B33" s="39" t="s">
        <v>19</v>
      </c>
      <c r="C33" s="35" t="s">
        <v>20</v>
      </c>
      <c r="D33" s="36">
        <v>173</v>
      </c>
      <c r="E33" s="91">
        <v>2433.5700000000002</v>
      </c>
      <c r="G33" s="78"/>
      <c r="H33" s="82"/>
      <c r="I33" s="52"/>
      <c r="J33" s="53"/>
      <c r="K33" s="55"/>
    </row>
    <row r="34" spans="1:11" ht="15.75" x14ac:dyDescent="0.25">
      <c r="A34" s="71">
        <v>43817</v>
      </c>
      <c r="B34" s="30" t="s">
        <v>21</v>
      </c>
      <c r="C34" s="31" t="s">
        <v>22</v>
      </c>
      <c r="D34" s="32">
        <v>4809</v>
      </c>
      <c r="E34" s="92"/>
      <c r="G34" s="23"/>
      <c r="I34" s="52"/>
      <c r="J34" s="53"/>
      <c r="K34" s="55"/>
    </row>
    <row r="35" spans="1:11" ht="15.75" x14ac:dyDescent="0.25">
      <c r="A35" s="72">
        <v>43851</v>
      </c>
      <c r="B35" s="39" t="s">
        <v>19</v>
      </c>
      <c r="C35" s="35" t="s">
        <v>20</v>
      </c>
      <c r="D35" s="36">
        <v>174</v>
      </c>
      <c r="E35" s="91">
        <v>2718.29</v>
      </c>
      <c r="K35" s="56"/>
    </row>
    <row r="36" spans="1:11" ht="15.75" x14ac:dyDescent="0.25">
      <c r="A36" s="71">
        <v>43851</v>
      </c>
      <c r="B36" s="30" t="s">
        <v>21</v>
      </c>
      <c r="C36" s="31" t="s">
        <v>22</v>
      </c>
      <c r="D36" s="32">
        <v>5565</v>
      </c>
      <c r="E36" s="90"/>
    </row>
    <row r="37" spans="1:11" ht="15.75" x14ac:dyDescent="0.25">
      <c r="A37" s="72">
        <v>43881</v>
      </c>
      <c r="B37" s="39" t="s">
        <v>19</v>
      </c>
      <c r="C37" s="35" t="s">
        <v>20</v>
      </c>
      <c r="D37" s="36">
        <v>188</v>
      </c>
      <c r="E37" s="91">
        <v>2192.62</v>
      </c>
    </row>
    <row r="38" spans="1:11" ht="15.75" x14ac:dyDescent="0.25">
      <c r="A38" s="71">
        <v>43881</v>
      </c>
      <c r="B38" s="30" t="s">
        <v>21</v>
      </c>
      <c r="C38" s="31" t="s">
        <v>22</v>
      </c>
      <c r="D38" s="32">
        <v>4890</v>
      </c>
      <c r="E38" s="90"/>
    </row>
    <row r="39" spans="1:11" ht="15.75" x14ac:dyDescent="0.25">
      <c r="A39" s="72">
        <v>43912</v>
      </c>
      <c r="B39" s="39" t="s">
        <v>19</v>
      </c>
      <c r="C39" s="35" t="s">
        <v>20</v>
      </c>
      <c r="D39" s="36">
        <v>171</v>
      </c>
      <c r="E39" s="91">
        <v>1660.83</v>
      </c>
    </row>
    <row r="40" spans="1:11" ht="15.75" x14ac:dyDescent="0.25">
      <c r="A40" s="71">
        <v>43912</v>
      </c>
      <c r="B40" s="30" t="s">
        <v>21</v>
      </c>
      <c r="C40" s="31" t="s">
        <v>22</v>
      </c>
      <c r="D40" s="32">
        <v>3718</v>
      </c>
      <c r="E40" s="90"/>
    </row>
    <row r="41" spans="1:11" ht="15.75" x14ac:dyDescent="0.25">
      <c r="A41" s="72">
        <v>43941</v>
      </c>
      <c r="B41" s="39" t="s">
        <v>19</v>
      </c>
      <c r="C41" s="35" t="s">
        <v>20</v>
      </c>
      <c r="D41" s="36">
        <v>103</v>
      </c>
      <c r="E41" s="91">
        <v>1010.26</v>
      </c>
    </row>
    <row r="42" spans="1:11" ht="15.75" x14ac:dyDescent="0.25">
      <c r="A42" s="71">
        <v>43941</v>
      </c>
      <c r="B42" s="30" t="s">
        <v>21</v>
      </c>
      <c r="C42" s="31" t="s">
        <v>22</v>
      </c>
      <c r="D42" s="32">
        <v>2407</v>
      </c>
      <c r="E42" s="90"/>
    </row>
    <row r="43" spans="1:11" ht="15.75" x14ac:dyDescent="0.25">
      <c r="A43" s="72">
        <v>43970</v>
      </c>
      <c r="B43" s="39" t="s">
        <v>19</v>
      </c>
      <c r="C43" s="35" t="s">
        <v>20</v>
      </c>
      <c r="D43" s="36">
        <v>98</v>
      </c>
      <c r="E43" s="91">
        <v>678.48</v>
      </c>
    </row>
    <row r="44" spans="1:11" ht="15.75" x14ac:dyDescent="0.25">
      <c r="A44" s="71">
        <v>43970</v>
      </c>
      <c r="B44" s="30" t="s">
        <v>21</v>
      </c>
      <c r="C44" s="31" t="s">
        <v>22</v>
      </c>
      <c r="D44" s="32">
        <v>1485</v>
      </c>
      <c r="E44" s="90"/>
    </row>
    <row r="45" spans="1:11" ht="15.75" x14ac:dyDescent="0.25">
      <c r="A45" s="72">
        <v>44000</v>
      </c>
      <c r="B45" s="39" t="s">
        <v>19</v>
      </c>
      <c r="C45" s="35" t="s">
        <v>20</v>
      </c>
      <c r="D45" s="36">
        <v>98</v>
      </c>
      <c r="E45" s="91">
        <v>148.25</v>
      </c>
    </row>
    <row r="46" spans="1:11" ht="16.5" thickBot="1" x14ac:dyDescent="0.3">
      <c r="A46" s="95">
        <v>44000</v>
      </c>
      <c r="B46" s="96" t="s">
        <v>21</v>
      </c>
      <c r="C46" s="97" t="s">
        <v>22</v>
      </c>
      <c r="D46" s="98">
        <v>0</v>
      </c>
      <c r="E46" s="99"/>
    </row>
    <row r="47" spans="1:11" ht="16.5" thickBot="1" x14ac:dyDescent="0.3">
      <c r="A47" s="23"/>
      <c r="B47" s="23"/>
      <c r="C47" s="23"/>
      <c r="D47" s="23"/>
      <c r="E47" s="94">
        <f>SUM(E23:E46)</f>
        <v>13741.77</v>
      </c>
    </row>
    <row r="48" spans="1:11" ht="16.5" thickBot="1" x14ac:dyDescent="0.3">
      <c r="C48" s="111" t="s">
        <v>29</v>
      </c>
      <c r="D48" s="110">
        <f>SUM(D23:D47)</f>
        <v>29131</v>
      </c>
    </row>
    <row r="51" spans="1:8" ht="15.75" x14ac:dyDescent="0.25">
      <c r="G51" s="23"/>
      <c r="H51" s="23"/>
    </row>
    <row r="53" spans="1:8" ht="18.75" x14ac:dyDescent="0.3">
      <c r="A53" s="1" t="s">
        <v>15</v>
      </c>
    </row>
  </sheetData>
  <mergeCells count="4">
    <mergeCell ref="A1:H1"/>
    <mergeCell ref="A21:C21"/>
    <mergeCell ref="G21:H21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E35E-82BA-437B-832F-5701BA0D47F4}">
  <dimension ref="A1:K50"/>
  <sheetViews>
    <sheetView topLeftCell="A18" workbookViewId="0">
      <selection activeCell="B46" sqref="B46"/>
    </sheetView>
  </sheetViews>
  <sheetFormatPr defaultRowHeight="15" x14ac:dyDescent="0.25"/>
  <cols>
    <col min="1" max="1" width="17.5703125" customWidth="1"/>
    <col min="2" max="2" width="18.85546875" customWidth="1"/>
    <col min="3" max="3" width="13.28515625" bestFit="1" customWidth="1"/>
    <col min="4" max="4" width="9.42578125" bestFit="1" customWidth="1"/>
    <col min="5" max="5" width="11.42578125" bestFit="1" customWidth="1"/>
    <col min="6" max="6" width="10.7109375" customWidth="1"/>
    <col min="7" max="7" width="14.7109375" customWidth="1"/>
    <col min="8" max="8" width="12.42578125" customWidth="1"/>
  </cols>
  <sheetData>
    <row r="1" spans="1:8" ht="26.25" x14ac:dyDescent="0.4">
      <c r="A1" s="214" t="s">
        <v>16</v>
      </c>
      <c r="B1" s="214"/>
      <c r="C1" s="214"/>
      <c r="D1" s="214"/>
      <c r="E1" s="214"/>
      <c r="F1" s="214"/>
      <c r="G1" s="214"/>
      <c r="H1" s="214"/>
    </row>
    <row r="2" spans="1:8" ht="15.75" thickBot="1" x14ac:dyDescent="0.3"/>
    <row r="3" spans="1:8" ht="19.5" thickBot="1" x14ac:dyDescent="0.35">
      <c r="A3" s="215" t="s">
        <v>0</v>
      </c>
      <c r="B3" s="217"/>
    </row>
    <row r="4" spans="1:8" ht="16.5" thickBot="1" x14ac:dyDescent="0.3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23.25" thickBot="1" x14ac:dyDescent="0.3">
      <c r="A5" s="8" t="s">
        <v>5</v>
      </c>
      <c r="B5" s="9" t="s">
        <v>6</v>
      </c>
      <c r="C5" s="9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</row>
    <row r="6" spans="1:8" ht="15.75" x14ac:dyDescent="0.25">
      <c r="A6" s="83">
        <v>44032</v>
      </c>
      <c r="B6" s="84" t="s">
        <v>17</v>
      </c>
      <c r="C6" s="103" t="s">
        <v>18</v>
      </c>
      <c r="D6" s="70">
        <v>29593</v>
      </c>
      <c r="E6" s="70">
        <v>17746</v>
      </c>
      <c r="F6" s="70">
        <v>199</v>
      </c>
      <c r="G6" s="70">
        <v>11847</v>
      </c>
      <c r="H6" s="104">
        <v>3783.41</v>
      </c>
    </row>
    <row r="7" spans="1:8" ht="15.75" x14ac:dyDescent="0.25">
      <c r="A7" s="85">
        <v>44061</v>
      </c>
      <c r="B7" s="19" t="s">
        <v>17</v>
      </c>
      <c r="C7" s="46" t="s">
        <v>18</v>
      </c>
      <c r="D7" s="32">
        <v>24523</v>
      </c>
      <c r="E7" s="32">
        <v>15978</v>
      </c>
      <c r="F7" s="32">
        <v>167</v>
      </c>
      <c r="G7" s="32">
        <v>8545</v>
      </c>
      <c r="H7" s="105">
        <v>3233.14</v>
      </c>
    </row>
    <row r="8" spans="1:8" ht="15.75" x14ac:dyDescent="0.25">
      <c r="A8" s="85">
        <v>44091</v>
      </c>
      <c r="B8" s="19" t="s">
        <v>17</v>
      </c>
      <c r="C8" s="46" t="s">
        <v>18</v>
      </c>
      <c r="D8" s="36">
        <v>30218</v>
      </c>
      <c r="E8" s="36">
        <v>19000</v>
      </c>
      <c r="F8" s="36">
        <v>245</v>
      </c>
      <c r="G8" s="36">
        <v>11218</v>
      </c>
      <c r="H8" s="105">
        <v>3704.51</v>
      </c>
    </row>
    <row r="9" spans="1:8" ht="15.75" x14ac:dyDescent="0.25">
      <c r="A9" s="85">
        <v>44122</v>
      </c>
      <c r="B9" s="19" t="s">
        <v>17</v>
      </c>
      <c r="C9" s="46" t="s">
        <v>18</v>
      </c>
      <c r="D9" s="32">
        <v>30339</v>
      </c>
      <c r="E9" s="32">
        <v>18004</v>
      </c>
      <c r="F9" s="32">
        <v>215</v>
      </c>
      <c r="G9" s="32">
        <v>12335</v>
      </c>
      <c r="H9" s="105">
        <v>3536.85</v>
      </c>
    </row>
    <row r="10" spans="1:8" ht="15.75" x14ac:dyDescent="0.25">
      <c r="A10" s="85">
        <v>44151</v>
      </c>
      <c r="B10" s="19" t="s">
        <v>17</v>
      </c>
      <c r="C10" s="46" t="s">
        <v>18</v>
      </c>
      <c r="D10" s="36">
        <v>25677</v>
      </c>
      <c r="E10" s="36">
        <v>13729</v>
      </c>
      <c r="F10" s="36">
        <v>96</v>
      </c>
      <c r="G10" s="36">
        <v>11948</v>
      </c>
      <c r="H10" s="105">
        <v>2489.91</v>
      </c>
    </row>
    <row r="11" spans="1:8" ht="15.75" x14ac:dyDescent="0.25">
      <c r="A11" s="85">
        <v>44182</v>
      </c>
      <c r="B11" s="19" t="s">
        <v>17</v>
      </c>
      <c r="C11" s="46" t="s">
        <v>18</v>
      </c>
      <c r="D11" s="32">
        <v>26698</v>
      </c>
      <c r="E11" s="32">
        <v>14065</v>
      </c>
      <c r="F11" s="32">
        <v>86</v>
      </c>
      <c r="G11" s="32">
        <v>12633</v>
      </c>
      <c r="H11" s="105">
        <v>2463.29</v>
      </c>
    </row>
    <row r="12" spans="1:8" ht="15.75" x14ac:dyDescent="0.25">
      <c r="A12" s="85">
        <v>44216</v>
      </c>
      <c r="B12" s="19" t="s">
        <v>17</v>
      </c>
      <c r="C12" s="46" t="s">
        <v>18</v>
      </c>
      <c r="D12" s="36">
        <v>30837</v>
      </c>
      <c r="E12" s="36">
        <v>15128</v>
      </c>
      <c r="F12" s="36">
        <v>90</v>
      </c>
      <c r="G12" s="36">
        <v>15708</v>
      </c>
      <c r="H12" s="105">
        <v>2808.67</v>
      </c>
    </row>
    <row r="13" spans="1:8" ht="15.75" x14ac:dyDescent="0.25">
      <c r="A13" s="85">
        <v>44248</v>
      </c>
      <c r="B13" s="19" t="s">
        <v>17</v>
      </c>
      <c r="C13" s="46" t="s">
        <v>18</v>
      </c>
      <c r="D13" s="32">
        <v>33722</v>
      </c>
      <c r="E13" s="32">
        <v>17209</v>
      </c>
      <c r="F13" s="32">
        <v>91</v>
      </c>
      <c r="G13" s="32">
        <v>16513</v>
      </c>
      <c r="H13" s="105">
        <v>3065.35</v>
      </c>
    </row>
    <row r="14" spans="1:8" ht="15.75" x14ac:dyDescent="0.25">
      <c r="A14" s="211">
        <v>44277</v>
      </c>
      <c r="B14" s="212" t="s">
        <v>17</v>
      </c>
      <c r="C14" s="108" t="s">
        <v>18</v>
      </c>
      <c r="D14" s="109">
        <v>30379</v>
      </c>
      <c r="E14" s="109">
        <v>15746</v>
      </c>
      <c r="F14" s="109">
        <v>94</v>
      </c>
      <c r="G14" s="109">
        <v>14632</v>
      </c>
      <c r="H14" s="213">
        <v>2894.41</v>
      </c>
    </row>
    <row r="15" spans="1:8" ht="15.75" x14ac:dyDescent="0.25">
      <c r="A15" s="211">
        <v>44306</v>
      </c>
      <c r="B15" s="212" t="s">
        <v>17</v>
      </c>
      <c r="C15" s="108" t="s">
        <v>18</v>
      </c>
      <c r="D15" s="109">
        <v>31759</v>
      </c>
      <c r="E15" s="109">
        <v>16814</v>
      </c>
      <c r="F15" s="109">
        <v>161</v>
      </c>
      <c r="G15" s="109">
        <v>14945</v>
      </c>
      <c r="H15" s="213">
        <v>3494.8</v>
      </c>
    </row>
    <row r="16" spans="1:8" ht="15.75" x14ac:dyDescent="0.25">
      <c r="A16" s="211">
        <v>44335</v>
      </c>
      <c r="B16" s="212" t="s">
        <v>17</v>
      </c>
      <c r="C16" s="108" t="s">
        <v>18</v>
      </c>
      <c r="D16" s="109">
        <v>33166</v>
      </c>
      <c r="E16" s="109">
        <v>18744</v>
      </c>
      <c r="F16" s="109">
        <v>198</v>
      </c>
      <c r="G16" s="109">
        <v>14422</v>
      </c>
      <c r="H16" s="213">
        <v>3889.04</v>
      </c>
    </row>
    <row r="17" spans="1:11" ht="16.5" thickBot="1" x14ac:dyDescent="0.3">
      <c r="A17" s="86">
        <v>44367</v>
      </c>
      <c r="B17" s="87" t="s">
        <v>17</v>
      </c>
      <c r="C17" s="108" t="s">
        <v>18</v>
      </c>
      <c r="D17" s="109">
        <v>45407</v>
      </c>
      <c r="E17" s="98">
        <v>26334</v>
      </c>
      <c r="F17" s="98">
        <v>174</v>
      </c>
      <c r="G17" s="98">
        <v>19074</v>
      </c>
      <c r="H17" s="107">
        <v>4675.18</v>
      </c>
    </row>
    <row r="18" spans="1:11" ht="19.5" thickBot="1" x14ac:dyDescent="0.35">
      <c r="A18" s="23"/>
      <c r="B18" s="23"/>
      <c r="C18" s="111" t="s">
        <v>8</v>
      </c>
      <c r="D18" s="110">
        <f>SUM(D6:D17)</f>
        <v>372318</v>
      </c>
      <c r="E18" s="23"/>
      <c r="F18" s="23"/>
      <c r="G18" s="23"/>
      <c r="H18" s="94">
        <f>SUM(H6:H17)</f>
        <v>40038.559999999998</v>
      </c>
      <c r="J18" s="57"/>
      <c r="K18" s="57"/>
    </row>
    <row r="19" spans="1:11" ht="18.75" x14ac:dyDescent="0.3">
      <c r="I19" s="57"/>
      <c r="J19" s="49"/>
      <c r="K19" s="49"/>
    </row>
    <row r="20" spans="1:11" ht="15.75" thickBot="1" x14ac:dyDescent="0.3">
      <c r="I20" s="49"/>
      <c r="J20" s="53"/>
      <c r="K20" s="54"/>
    </row>
    <row r="21" spans="1:11" ht="19.5" thickBot="1" x14ac:dyDescent="0.35">
      <c r="A21" s="218" t="s">
        <v>13</v>
      </c>
      <c r="B21" s="220"/>
      <c r="G21" s="218" t="s">
        <v>23</v>
      </c>
      <c r="H21" s="220"/>
      <c r="I21" s="52"/>
      <c r="J21" s="53"/>
      <c r="K21" s="55"/>
    </row>
    <row r="22" spans="1:11" ht="26.25" thickBot="1" x14ac:dyDescent="0.3">
      <c r="A22" s="8" t="s">
        <v>5</v>
      </c>
      <c r="B22" s="9" t="s">
        <v>6</v>
      </c>
      <c r="C22" s="9" t="s">
        <v>7</v>
      </c>
      <c r="D22" s="9" t="s">
        <v>14</v>
      </c>
      <c r="E22" s="13" t="s">
        <v>12</v>
      </c>
      <c r="G22" s="14" t="s">
        <v>24</v>
      </c>
      <c r="H22" s="15" t="s">
        <v>25</v>
      </c>
      <c r="I22" s="52"/>
      <c r="J22" s="53"/>
      <c r="K22" s="55"/>
    </row>
    <row r="23" spans="1:11" ht="15.75" x14ac:dyDescent="0.25">
      <c r="A23" s="67">
        <v>44032</v>
      </c>
      <c r="B23" s="68" t="s">
        <v>19</v>
      </c>
      <c r="C23" s="69" t="s">
        <v>20</v>
      </c>
      <c r="D23" s="70">
        <v>103</v>
      </c>
      <c r="E23" s="89">
        <v>148.84</v>
      </c>
      <c r="G23" s="60">
        <v>44233</v>
      </c>
      <c r="H23" s="100">
        <v>616.1</v>
      </c>
      <c r="I23" s="52"/>
      <c r="J23" s="53"/>
      <c r="K23" s="55"/>
    </row>
    <row r="24" spans="1:11" ht="15.75" x14ac:dyDescent="0.25">
      <c r="A24" s="71">
        <v>44032</v>
      </c>
      <c r="B24" s="30" t="s">
        <v>21</v>
      </c>
      <c r="C24" s="31" t="s">
        <v>22</v>
      </c>
      <c r="D24" s="32">
        <v>0</v>
      </c>
      <c r="E24" s="90"/>
      <c r="G24" s="101">
        <v>44235</v>
      </c>
      <c r="H24" s="102">
        <v>293.8</v>
      </c>
      <c r="I24" s="52"/>
      <c r="J24" s="53"/>
      <c r="K24" s="55"/>
    </row>
    <row r="25" spans="1:11" ht="15.75" x14ac:dyDescent="0.25">
      <c r="A25" s="72">
        <v>44061</v>
      </c>
      <c r="B25" s="39" t="s">
        <v>19</v>
      </c>
      <c r="C25" s="35" t="s">
        <v>20</v>
      </c>
      <c r="D25" s="36">
        <v>94</v>
      </c>
      <c r="E25" s="91">
        <v>145.65</v>
      </c>
      <c r="G25" s="71">
        <v>44236</v>
      </c>
      <c r="H25" s="90">
        <v>298.60000000000002</v>
      </c>
      <c r="I25" s="52"/>
      <c r="J25" s="53"/>
      <c r="K25" s="55"/>
    </row>
    <row r="26" spans="1:11" ht="15.75" x14ac:dyDescent="0.25">
      <c r="A26" s="71">
        <v>44061</v>
      </c>
      <c r="B26" s="30" t="s">
        <v>21</v>
      </c>
      <c r="C26" s="31" t="s">
        <v>22</v>
      </c>
      <c r="D26" s="32">
        <v>0</v>
      </c>
      <c r="E26" s="90"/>
      <c r="G26" s="72">
        <v>44241</v>
      </c>
      <c r="H26" s="91">
        <v>520</v>
      </c>
      <c r="I26" s="52"/>
      <c r="J26" s="53"/>
      <c r="K26" s="55"/>
    </row>
    <row r="27" spans="1:11" ht="16.5" thickBot="1" x14ac:dyDescent="0.3">
      <c r="A27" s="72">
        <v>44091</v>
      </c>
      <c r="B27" s="39" t="s">
        <v>19</v>
      </c>
      <c r="C27" s="35" t="s">
        <v>20</v>
      </c>
      <c r="D27" s="36">
        <v>121</v>
      </c>
      <c r="E27" s="91">
        <v>340.28</v>
      </c>
      <c r="G27" s="95">
        <v>44243</v>
      </c>
      <c r="H27" s="99">
        <v>768.9</v>
      </c>
      <c r="I27" s="52"/>
      <c r="J27" s="53"/>
      <c r="K27" s="55"/>
    </row>
    <row r="28" spans="1:11" ht="16.5" thickBot="1" x14ac:dyDescent="0.3">
      <c r="A28" s="71">
        <v>44091</v>
      </c>
      <c r="B28" s="30" t="s">
        <v>21</v>
      </c>
      <c r="C28" s="31" t="s">
        <v>22</v>
      </c>
      <c r="D28" s="32">
        <v>474</v>
      </c>
      <c r="E28" s="90"/>
      <c r="G28" s="78"/>
      <c r="H28" s="94">
        <f ca="1">SUM(H23:H33)</f>
        <v>2497.4</v>
      </c>
      <c r="I28" s="52"/>
      <c r="J28" s="53"/>
      <c r="K28" s="55"/>
    </row>
    <row r="29" spans="1:11" ht="15.75" x14ac:dyDescent="0.25">
      <c r="A29" s="72">
        <v>44122</v>
      </c>
      <c r="B29" s="39" t="s">
        <v>19</v>
      </c>
      <c r="C29" s="35" t="s">
        <v>20</v>
      </c>
      <c r="D29" s="36">
        <v>137</v>
      </c>
      <c r="E29" s="91">
        <v>680.68</v>
      </c>
      <c r="G29" s="78"/>
      <c r="H29" s="82"/>
      <c r="I29" s="52"/>
      <c r="J29" s="53"/>
      <c r="K29" s="55"/>
    </row>
    <row r="30" spans="1:11" ht="15.75" x14ac:dyDescent="0.25">
      <c r="A30" s="71">
        <v>44122</v>
      </c>
      <c r="B30" s="30" t="s">
        <v>21</v>
      </c>
      <c r="C30" s="31" t="s">
        <v>22</v>
      </c>
      <c r="D30" s="32">
        <v>1415</v>
      </c>
      <c r="E30" s="90"/>
      <c r="G30" s="78"/>
      <c r="H30" s="82"/>
      <c r="I30" s="52"/>
      <c r="J30" s="53"/>
      <c r="K30" s="55"/>
    </row>
    <row r="31" spans="1:11" ht="15.75" x14ac:dyDescent="0.25">
      <c r="A31" s="72">
        <v>44151</v>
      </c>
      <c r="B31" s="39" t="s">
        <v>19</v>
      </c>
      <c r="C31" s="35" t="s">
        <v>20</v>
      </c>
      <c r="D31" s="36">
        <v>142</v>
      </c>
      <c r="E31" s="91">
        <v>1372.21</v>
      </c>
      <c r="G31" s="78"/>
      <c r="H31" s="82"/>
      <c r="I31" s="52"/>
      <c r="J31" s="53"/>
      <c r="K31" s="55"/>
    </row>
    <row r="32" spans="1:11" ht="15.75" x14ac:dyDescent="0.25">
      <c r="A32" s="71">
        <v>44151</v>
      </c>
      <c r="B32" s="30" t="s">
        <v>21</v>
      </c>
      <c r="C32" s="31" t="s">
        <v>22</v>
      </c>
      <c r="D32" s="32">
        <v>2973</v>
      </c>
      <c r="E32" s="90"/>
      <c r="G32" s="78"/>
      <c r="H32" s="82"/>
      <c r="I32" s="52"/>
      <c r="K32" s="56"/>
    </row>
    <row r="33" spans="1:8" ht="15.75" x14ac:dyDescent="0.25">
      <c r="A33" s="72">
        <v>44182</v>
      </c>
      <c r="B33" s="39" t="s">
        <v>19</v>
      </c>
      <c r="C33" s="35" t="s">
        <v>20</v>
      </c>
      <c r="D33" s="36">
        <v>139</v>
      </c>
      <c r="E33" s="91">
        <v>1999.88</v>
      </c>
      <c r="G33" s="78"/>
      <c r="H33" s="82"/>
    </row>
    <row r="34" spans="1:8" ht="15.75" x14ac:dyDescent="0.25">
      <c r="A34" s="71">
        <v>44182</v>
      </c>
      <c r="B34" s="30" t="s">
        <v>21</v>
      </c>
      <c r="C34" s="31" t="s">
        <v>22</v>
      </c>
      <c r="D34" s="32">
        <v>3957</v>
      </c>
      <c r="E34" s="92"/>
      <c r="G34" s="23"/>
    </row>
    <row r="35" spans="1:8" ht="15.75" x14ac:dyDescent="0.25">
      <c r="A35" s="72">
        <v>44216</v>
      </c>
      <c r="B35" s="39" t="s">
        <v>19</v>
      </c>
      <c r="C35" s="35" t="s">
        <v>20</v>
      </c>
      <c r="D35" s="36">
        <v>164</v>
      </c>
      <c r="E35" s="91">
        <v>2581.48</v>
      </c>
    </row>
    <row r="36" spans="1:8" ht="15.75" x14ac:dyDescent="0.25">
      <c r="A36" s="71">
        <v>44216</v>
      </c>
      <c r="B36" s="30" t="s">
        <v>21</v>
      </c>
      <c r="C36" s="31" t="s">
        <v>22</v>
      </c>
      <c r="D36" s="32">
        <v>5300</v>
      </c>
      <c r="E36" s="90"/>
    </row>
    <row r="37" spans="1:8" ht="15.75" x14ac:dyDescent="0.25">
      <c r="A37" s="72">
        <v>44248</v>
      </c>
      <c r="B37" s="39" t="s">
        <v>19</v>
      </c>
      <c r="C37" s="35" t="s">
        <v>20</v>
      </c>
      <c r="D37" s="36">
        <v>170</v>
      </c>
      <c r="E37" s="91">
        <v>2344.21</v>
      </c>
    </row>
    <row r="38" spans="1:8" ht="15.75" x14ac:dyDescent="0.25">
      <c r="A38" s="71">
        <v>44248</v>
      </c>
      <c r="B38" s="30" t="s">
        <v>21</v>
      </c>
      <c r="C38" s="31" t="s">
        <v>22</v>
      </c>
      <c r="D38" s="32">
        <v>4935</v>
      </c>
      <c r="E38" s="90"/>
    </row>
    <row r="39" spans="1:8" ht="15.75" x14ac:dyDescent="0.25">
      <c r="A39" s="71">
        <v>44277</v>
      </c>
      <c r="B39" s="30" t="s">
        <v>19</v>
      </c>
      <c r="C39" s="31" t="s">
        <v>20</v>
      </c>
      <c r="D39" s="32">
        <v>152</v>
      </c>
      <c r="E39" s="90">
        <v>97.11</v>
      </c>
    </row>
    <row r="40" spans="1:8" ht="15.75" x14ac:dyDescent="0.25">
      <c r="A40" s="71">
        <v>44277</v>
      </c>
      <c r="B40" s="30" t="s">
        <v>36</v>
      </c>
      <c r="C40" s="31" t="s">
        <v>22</v>
      </c>
      <c r="D40" s="32">
        <v>3234</v>
      </c>
      <c r="E40" s="90">
        <v>1527.65</v>
      </c>
    </row>
    <row r="41" spans="1:8" ht="15.75" x14ac:dyDescent="0.25">
      <c r="A41" s="72">
        <v>44306</v>
      </c>
      <c r="B41" s="39" t="s">
        <v>19</v>
      </c>
      <c r="C41" s="35" t="s">
        <v>20</v>
      </c>
      <c r="D41" s="36">
        <v>147</v>
      </c>
      <c r="E41" s="91">
        <v>2054.1799999999998</v>
      </c>
    </row>
    <row r="42" spans="1:8" ht="15.75" x14ac:dyDescent="0.25">
      <c r="A42" s="71">
        <v>44306</v>
      </c>
      <c r="B42" s="30" t="s">
        <v>21</v>
      </c>
      <c r="C42" s="31" t="s">
        <v>22</v>
      </c>
      <c r="D42" s="32">
        <v>2345</v>
      </c>
      <c r="E42" s="90"/>
    </row>
    <row r="43" spans="1:8" ht="15.75" x14ac:dyDescent="0.25">
      <c r="A43" s="71">
        <v>44335</v>
      </c>
      <c r="B43" s="30" t="s">
        <v>19</v>
      </c>
      <c r="C43" s="31" t="s">
        <v>20</v>
      </c>
      <c r="D43" s="32">
        <v>149</v>
      </c>
      <c r="E43" s="90">
        <v>164.66</v>
      </c>
    </row>
    <row r="44" spans="1:8" ht="15.75" x14ac:dyDescent="0.25">
      <c r="A44" s="71">
        <v>44335</v>
      </c>
      <c r="B44" s="30" t="s">
        <v>21</v>
      </c>
      <c r="C44" s="31" t="s">
        <v>22</v>
      </c>
      <c r="D44" s="32">
        <v>1603</v>
      </c>
      <c r="E44" s="90">
        <v>1640.96</v>
      </c>
    </row>
    <row r="45" spans="1:8" ht="15.75" x14ac:dyDescent="0.25">
      <c r="A45" s="72">
        <v>44367</v>
      </c>
      <c r="B45" s="39" t="s">
        <v>19</v>
      </c>
      <c r="C45" s="35" t="s">
        <v>20</v>
      </c>
      <c r="D45" s="36">
        <v>152</v>
      </c>
      <c r="E45" s="91">
        <v>164.82</v>
      </c>
    </row>
    <row r="46" spans="1:8" ht="16.5" thickBot="1" x14ac:dyDescent="0.3">
      <c r="A46" s="95">
        <v>44367</v>
      </c>
      <c r="B46" s="96" t="s">
        <v>21</v>
      </c>
      <c r="C46" s="97" t="s">
        <v>22</v>
      </c>
      <c r="D46" s="98">
        <v>1</v>
      </c>
      <c r="E46" s="99">
        <v>100.97</v>
      </c>
    </row>
    <row r="47" spans="1:8" ht="16.5" thickBot="1" x14ac:dyDescent="0.3">
      <c r="A47" s="23"/>
      <c r="B47" s="23"/>
      <c r="C47" s="23"/>
      <c r="D47" s="23"/>
      <c r="E47" s="94">
        <f>SUM(E23:E46)</f>
        <v>15363.58</v>
      </c>
    </row>
    <row r="48" spans="1:8" ht="16.5" thickBot="1" x14ac:dyDescent="0.3">
      <c r="C48" s="111" t="s">
        <v>29</v>
      </c>
      <c r="D48" s="110">
        <f>SUM(D23:D47)</f>
        <v>27907</v>
      </c>
    </row>
    <row r="50" spans="1:1" ht="18.75" x14ac:dyDescent="0.3">
      <c r="A50" s="1" t="s">
        <v>15</v>
      </c>
    </row>
  </sheetData>
  <mergeCells count="4">
    <mergeCell ref="A1:H1"/>
    <mergeCell ref="A3:B3"/>
    <mergeCell ref="A21:B21"/>
    <mergeCell ref="G21:H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45E8-2BE7-4E5D-AE42-D37D30F5DFCB}">
  <dimension ref="A1:K50"/>
  <sheetViews>
    <sheetView topLeftCell="A16" workbookViewId="0">
      <selection activeCell="D48" sqref="D48"/>
    </sheetView>
  </sheetViews>
  <sheetFormatPr defaultRowHeight="15" x14ac:dyDescent="0.25"/>
  <cols>
    <col min="1" max="1" width="16.42578125" customWidth="1"/>
    <col min="2" max="2" width="16.7109375" customWidth="1"/>
    <col min="3" max="3" width="13.85546875" bestFit="1" customWidth="1"/>
    <col min="4" max="4" width="9.28515625" bestFit="1" customWidth="1"/>
    <col min="5" max="5" width="12.7109375" bestFit="1" customWidth="1"/>
    <col min="6" max="6" width="10.42578125" customWidth="1"/>
    <col min="7" max="7" width="15.140625" customWidth="1"/>
    <col min="8" max="8" width="13.7109375" customWidth="1"/>
    <col min="9" max="9" width="9.5703125" bestFit="1" customWidth="1"/>
  </cols>
  <sheetData>
    <row r="1" spans="1:8" ht="27" thickBot="1" x14ac:dyDescent="0.45">
      <c r="A1" s="221" t="s">
        <v>16</v>
      </c>
      <c r="B1" s="222"/>
      <c r="C1" s="222"/>
      <c r="D1" s="222"/>
      <c r="E1" s="222"/>
      <c r="F1" s="222"/>
      <c r="G1" s="222"/>
      <c r="H1" s="223"/>
    </row>
    <row r="2" spans="1:8" ht="15.75" thickBot="1" x14ac:dyDescent="0.3"/>
    <row r="3" spans="1:8" ht="19.5" thickBot="1" x14ac:dyDescent="0.35">
      <c r="A3" s="215" t="s">
        <v>0</v>
      </c>
      <c r="B3" s="217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4"/>
    </row>
    <row r="5" spans="1:8" ht="23.25" thickBot="1" x14ac:dyDescent="0.3">
      <c r="A5" s="126" t="s">
        <v>5</v>
      </c>
      <c r="B5" s="127" t="s">
        <v>6</v>
      </c>
      <c r="C5" s="127" t="s">
        <v>7</v>
      </c>
      <c r="D5" s="141" t="s">
        <v>8</v>
      </c>
      <c r="E5" s="141" t="s">
        <v>9</v>
      </c>
      <c r="F5" s="141" t="s">
        <v>10</v>
      </c>
      <c r="G5" s="141" t="s">
        <v>11</v>
      </c>
      <c r="H5" s="142" t="s">
        <v>12</v>
      </c>
    </row>
    <row r="6" spans="1:8" ht="15.75" x14ac:dyDescent="0.25">
      <c r="A6" s="147">
        <v>44397</v>
      </c>
      <c r="B6" s="148" t="s">
        <v>17</v>
      </c>
      <c r="C6" s="149" t="s">
        <v>18</v>
      </c>
      <c r="D6" s="74">
        <v>38224</v>
      </c>
      <c r="E6" s="74">
        <v>20678</v>
      </c>
      <c r="F6" s="74">
        <v>152</v>
      </c>
      <c r="G6" s="74">
        <v>17546</v>
      </c>
      <c r="H6" s="75">
        <v>4142.79</v>
      </c>
    </row>
    <row r="7" spans="1:8" ht="15.75" x14ac:dyDescent="0.25">
      <c r="A7" s="150">
        <v>44426</v>
      </c>
      <c r="B7" s="145" t="s">
        <v>17</v>
      </c>
      <c r="C7" s="146" t="s">
        <v>18</v>
      </c>
      <c r="D7" s="21">
        <v>37451</v>
      </c>
      <c r="E7" s="21">
        <v>23240</v>
      </c>
      <c r="F7" s="21">
        <v>179</v>
      </c>
      <c r="G7" s="21">
        <v>14211</v>
      </c>
      <c r="H7" s="76">
        <v>4388.12</v>
      </c>
    </row>
    <row r="8" spans="1:8" ht="15.75" x14ac:dyDescent="0.25">
      <c r="A8" s="150">
        <v>44458</v>
      </c>
      <c r="B8" s="145" t="s">
        <v>17</v>
      </c>
      <c r="C8" s="146" t="s">
        <v>18</v>
      </c>
      <c r="D8" s="21">
        <v>40037</v>
      </c>
      <c r="E8" s="21">
        <v>23766</v>
      </c>
      <c r="F8" s="21">
        <v>172</v>
      </c>
      <c r="G8" s="21">
        <v>16271</v>
      </c>
      <c r="H8" s="76">
        <v>4227.16</v>
      </c>
    </row>
    <row r="9" spans="1:8" ht="15.75" x14ac:dyDescent="0.25">
      <c r="A9" s="150">
        <v>44487</v>
      </c>
      <c r="B9" s="145" t="s">
        <v>17</v>
      </c>
      <c r="C9" s="146" t="s">
        <v>18</v>
      </c>
      <c r="D9" s="22">
        <v>34049</v>
      </c>
      <c r="E9" s="22">
        <v>19471</v>
      </c>
      <c r="F9" s="22">
        <v>202</v>
      </c>
      <c r="G9" s="22">
        <v>14578</v>
      </c>
      <c r="H9" s="76">
        <v>3980.84</v>
      </c>
    </row>
    <row r="10" spans="1:8" ht="15.75" x14ac:dyDescent="0.25">
      <c r="A10" s="150">
        <v>44516</v>
      </c>
      <c r="B10" s="145" t="s">
        <v>17</v>
      </c>
      <c r="C10" s="146" t="s">
        <v>18</v>
      </c>
      <c r="D10" s="21">
        <v>31957</v>
      </c>
      <c r="E10" s="21">
        <v>17110</v>
      </c>
      <c r="F10" s="21">
        <v>103</v>
      </c>
      <c r="G10" s="21">
        <v>14846</v>
      </c>
      <c r="H10" s="76">
        <v>3011.94</v>
      </c>
    </row>
    <row r="11" spans="1:8" ht="15.75" x14ac:dyDescent="0.25">
      <c r="A11" s="150">
        <v>44549</v>
      </c>
      <c r="B11" s="145" t="s">
        <v>17</v>
      </c>
      <c r="C11" s="146" t="s">
        <v>18</v>
      </c>
      <c r="D11" s="22">
        <v>35161</v>
      </c>
      <c r="E11" s="22">
        <v>17626</v>
      </c>
      <c r="F11" s="22">
        <v>97</v>
      </c>
      <c r="G11" s="22">
        <v>17626</v>
      </c>
      <c r="H11" s="76">
        <v>3146.26</v>
      </c>
    </row>
    <row r="12" spans="1:8" ht="15.75" x14ac:dyDescent="0.25">
      <c r="A12" s="150">
        <v>44586</v>
      </c>
      <c r="B12" s="145" t="s">
        <v>17</v>
      </c>
      <c r="C12" s="146" t="s">
        <v>18</v>
      </c>
      <c r="D12" s="21">
        <v>34302</v>
      </c>
      <c r="E12" s="21">
        <v>15962</v>
      </c>
      <c r="F12" s="21">
        <v>95</v>
      </c>
      <c r="G12" s="21">
        <v>18340</v>
      </c>
      <c r="H12" s="76">
        <v>3349.64</v>
      </c>
    </row>
    <row r="13" spans="1:8" ht="15.75" x14ac:dyDescent="0.25">
      <c r="A13" s="150">
        <v>44613</v>
      </c>
      <c r="B13" s="145" t="s">
        <v>17</v>
      </c>
      <c r="C13" s="146" t="s">
        <v>18</v>
      </c>
      <c r="D13" s="22">
        <v>37445</v>
      </c>
      <c r="E13" s="22">
        <v>18589</v>
      </c>
      <c r="F13" s="22">
        <v>99</v>
      </c>
      <c r="G13" s="22">
        <v>18857</v>
      </c>
      <c r="H13" s="76">
        <v>3803.35</v>
      </c>
    </row>
    <row r="14" spans="1:8" ht="15.75" x14ac:dyDescent="0.25">
      <c r="A14" s="150">
        <v>44642</v>
      </c>
      <c r="B14" s="145" t="s">
        <v>17</v>
      </c>
      <c r="C14" s="146" t="s">
        <v>18</v>
      </c>
      <c r="D14" s="21">
        <v>32852</v>
      </c>
      <c r="E14" s="21">
        <v>17308</v>
      </c>
      <c r="F14" s="21">
        <v>100</v>
      </c>
      <c r="G14" s="21">
        <v>15545</v>
      </c>
      <c r="H14" s="76">
        <v>3504.22</v>
      </c>
    </row>
    <row r="15" spans="1:8" ht="15.75" x14ac:dyDescent="0.25">
      <c r="A15" s="150">
        <v>44671</v>
      </c>
      <c r="B15" s="145" t="s">
        <v>17</v>
      </c>
      <c r="C15" s="146" t="s">
        <v>18</v>
      </c>
      <c r="D15" s="22">
        <v>29208</v>
      </c>
      <c r="E15" s="22">
        <v>15907</v>
      </c>
      <c r="F15" s="22">
        <v>96</v>
      </c>
      <c r="G15" s="22">
        <v>13301</v>
      </c>
      <c r="H15" s="76">
        <v>3224.49</v>
      </c>
    </row>
    <row r="16" spans="1:8" ht="15.75" x14ac:dyDescent="0.25">
      <c r="A16" s="150">
        <v>44700</v>
      </c>
      <c r="B16" s="145" t="s">
        <v>17</v>
      </c>
      <c r="C16" s="146" t="s">
        <v>18</v>
      </c>
      <c r="D16" s="21">
        <v>34992</v>
      </c>
      <c r="E16" s="21">
        <v>22149</v>
      </c>
      <c r="F16" s="21">
        <v>244</v>
      </c>
      <c r="G16" s="21">
        <v>12843</v>
      </c>
      <c r="H16" s="76">
        <v>4857.95</v>
      </c>
    </row>
    <row r="17" spans="1:11" ht="16.5" thickBot="1" x14ac:dyDescent="0.3">
      <c r="A17" s="151">
        <v>44732</v>
      </c>
      <c r="B17" s="152" t="s">
        <v>17</v>
      </c>
      <c r="C17" s="153" t="s">
        <v>18</v>
      </c>
      <c r="D17" s="88">
        <v>34181</v>
      </c>
      <c r="E17" s="88">
        <v>20728</v>
      </c>
      <c r="F17" s="88">
        <v>200</v>
      </c>
      <c r="G17" s="88">
        <v>13453</v>
      </c>
      <c r="H17" s="77">
        <v>4610.79</v>
      </c>
    </row>
    <row r="18" spans="1:11" ht="16.5" thickBot="1" x14ac:dyDescent="0.3">
      <c r="A18" s="23"/>
      <c r="B18" s="23"/>
      <c r="C18" s="118" t="s">
        <v>8</v>
      </c>
      <c r="D18" s="119">
        <f>SUM(D6:D17)</f>
        <v>419859</v>
      </c>
      <c r="E18" s="23"/>
      <c r="F18" s="23"/>
      <c r="G18" s="23"/>
      <c r="H18" s="59">
        <f>SUM(H6:H17)</f>
        <v>46247.549999999996</v>
      </c>
    </row>
    <row r="19" spans="1:11" ht="15.75" thickBot="1" x14ac:dyDescent="0.3"/>
    <row r="20" spans="1:11" ht="19.5" thickBot="1" x14ac:dyDescent="0.35">
      <c r="A20" s="218" t="s">
        <v>13</v>
      </c>
      <c r="B20" s="220"/>
      <c r="G20" s="215" t="s">
        <v>23</v>
      </c>
      <c r="H20" s="216"/>
      <c r="I20" s="217"/>
    </row>
    <row r="21" spans="1:11" ht="26.25" thickBot="1" x14ac:dyDescent="0.35">
      <c r="A21" s="126" t="s">
        <v>5</v>
      </c>
      <c r="B21" s="127" t="s">
        <v>6</v>
      </c>
      <c r="C21" s="127" t="s">
        <v>7</v>
      </c>
      <c r="D21" s="127" t="s">
        <v>14</v>
      </c>
      <c r="E21" s="128" t="s">
        <v>12</v>
      </c>
      <c r="G21" s="14" t="s">
        <v>24</v>
      </c>
      <c r="H21" s="17" t="s">
        <v>25</v>
      </c>
      <c r="I21" s="13" t="s">
        <v>26</v>
      </c>
      <c r="J21" s="57"/>
    </row>
    <row r="22" spans="1:11" ht="19.5" thickBot="1" x14ac:dyDescent="0.35">
      <c r="A22" s="156">
        <v>44732</v>
      </c>
      <c r="B22" s="157" t="s">
        <v>21</v>
      </c>
      <c r="C22" s="158"/>
      <c r="D22" s="159">
        <v>866</v>
      </c>
      <c r="E22" s="160">
        <v>905.06</v>
      </c>
      <c r="G22" s="116">
        <v>44597</v>
      </c>
      <c r="H22" s="120">
        <v>446.3</v>
      </c>
      <c r="I22" s="121">
        <v>869.84</v>
      </c>
      <c r="J22" s="57"/>
    </row>
    <row r="23" spans="1:11" ht="19.5" thickBot="1" x14ac:dyDescent="0.35">
      <c r="A23" s="161">
        <v>44732</v>
      </c>
      <c r="B23" s="129" t="s">
        <v>19</v>
      </c>
      <c r="C23" s="154"/>
      <c r="D23" s="155">
        <v>146</v>
      </c>
      <c r="E23" s="162">
        <v>155.4</v>
      </c>
      <c r="G23" s="78"/>
      <c r="H23" s="82"/>
      <c r="I23" s="59">
        <f ca="1">SUM(I22:I32)</f>
        <v>869.84</v>
      </c>
      <c r="J23" s="57"/>
    </row>
    <row r="24" spans="1:11" ht="15.75" x14ac:dyDescent="0.25">
      <c r="A24" s="63">
        <v>44397</v>
      </c>
      <c r="B24" s="129" t="s">
        <v>19</v>
      </c>
      <c r="C24" s="130"/>
      <c r="D24" s="21">
        <v>117</v>
      </c>
      <c r="E24" s="163">
        <v>132.24</v>
      </c>
      <c r="G24" s="78"/>
      <c r="H24" s="82"/>
      <c r="I24" s="23"/>
      <c r="J24" s="58"/>
      <c r="K24" s="58"/>
    </row>
    <row r="25" spans="1:11" ht="15.75" x14ac:dyDescent="0.25">
      <c r="A25" s="64">
        <v>44397</v>
      </c>
      <c r="B25" s="131" t="s">
        <v>21</v>
      </c>
      <c r="C25" s="132"/>
      <c r="D25" s="22">
        <v>0</v>
      </c>
      <c r="E25" s="164">
        <v>100</v>
      </c>
      <c r="G25" s="78"/>
      <c r="H25" s="82"/>
      <c r="I25" s="23"/>
      <c r="J25" s="53"/>
      <c r="K25" s="54"/>
    </row>
    <row r="26" spans="1:11" ht="15.75" x14ac:dyDescent="0.25">
      <c r="A26" s="63">
        <v>44426</v>
      </c>
      <c r="B26" s="129" t="s">
        <v>19</v>
      </c>
      <c r="C26" s="130"/>
      <c r="D26" s="21">
        <v>105</v>
      </c>
      <c r="E26" s="163">
        <v>124.85</v>
      </c>
      <c r="G26" s="78"/>
      <c r="H26" s="82"/>
      <c r="I26" s="23"/>
      <c r="J26" s="53"/>
      <c r="K26" s="55"/>
    </row>
    <row r="27" spans="1:11" ht="15.75" x14ac:dyDescent="0.25">
      <c r="A27" s="64">
        <v>44426</v>
      </c>
      <c r="B27" s="131" t="s">
        <v>21</v>
      </c>
      <c r="C27" s="132"/>
      <c r="D27" s="22">
        <v>0</v>
      </c>
      <c r="E27" s="164">
        <v>100</v>
      </c>
      <c r="G27" s="78"/>
      <c r="H27" s="82"/>
      <c r="I27" s="23"/>
      <c r="J27" s="53"/>
      <c r="K27" s="55"/>
    </row>
    <row r="28" spans="1:11" ht="15.75" x14ac:dyDescent="0.25">
      <c r="A28" s="63">
        <v>44458</v>
      </c>
      <c r="B28" s="129" t="s">
        <v>19</v>
      </c>
      <c r="C28" s="130"/>
      <c r="D28" s="21">
        <v>152</v>
      </c>
      <c r="E28" s="163">
        <v>184.74</v>
      </c>
      <c r="G28" s="78"/>
      <c r="H28" s="82"/>
      <c r="I28" s="23"/>
      <c r="J28" s="53"/>
      <c r="K28" s="55"/>
    </row>
    <row r="29" spans="1:11" ht="15.75" x14ac:dyDescent="0.25">
      <c r="A29" s="64">
        <v>44458</v>
      </c>
      <c r="B29" s="131" t="s">
        <v>21</v>
      </c>
      <c r="C29" s="132"/>
      <c r="D29" s="22">
        <v>0</v>
      </c>
      <c r="E29" s="164">
        <v>100</v>
      </c>
      <c r="G29" s="78"/>
      <c r="H29" s="82"/>
      <c r="I29" s="23"/>
      <c r="J29" s="53"/>
      <c r="K29" s="55"/>
    </row>
    <row r="30" spans="1:11" ht="15.75" x14ac:dyDescent="0.25">
      <c r="A30" s="63">
        <v>44487</v>
      </c>
      <c r="B30" s="129" t="s">
        <v>19</v>
      </c>
      <c r="C30" s="130"/>
      <c r="D30" s="21">
        <v>151</v>
      </c>
      <c r="E30" s="163">
        <v>197.31</v>
      </c>
      <c r="G30" s="78"/>
      <c r="H30" s="82"/>
      <c r="I30" s="23"/>
      <c r="J30" s="53"/>
      <c r="K30" s="55"/>
    </row>
    <row r="31" spans="1:11" ht="15.75" x14ac:dyDescent="0.25">
      <c r="A31" s="64">
        <v>44470</v>
      </c>
      <c r="B31" s="131" t="s">
        <v>21</v>
      </c>
      <c r="C31" s="132"/>
      <c r="D31" s="22">
        <v>746</v>
      </c>
      <c r="E31" s="164">
        <v>989.14</v>
      </c>
      <c r="G31" s="78"/>
      <c r="H31" s="82"/>
      <c r="I31" s="23"/>
      <c r="J31" s="53"/>
      <c r="K31" s="55"/>
    </row>
    <row r="32" spans="1:11" ht="15.75" x14ac:dyDescent="0.25">
      <c r="A32" s="63">
        <v>44516</v>
      </c>
      <c r="B32" s="129" t="s">
        <v>19</v>
      </c>
      <c r="C32" s="130"/>
      <c r="D32" s="21">
        <v>156</v>
      </c>
      <c r="E32" s="163">
        <v>219.62</v>
      </c>
      <c r="G32" s="78"/>
      <c r="H32" s="82"/>
      <c r="I32" s="23"/>
      <c r="J32" s="53"/>
      <c r="K32" s="55"/>
    </row>
    <row r="33" spans="1:11" ht="15.75" x14ac:dyDescent="0.25">
      <c r="A33" s="64">
        <v>44516</v>
      </c>
      <c r="B33" s="131" t="s">
        <v>21</v>
      </c>
      <c r="C33" s="132"/>
      <c r="D33" s="22">
        <v>2368</v>
      </c>
      <c r="E33" s="164">
        <v>3030.84</v>
      </c>
      <c r="G33" s="23"/>
      <c r="H33" s="23"/>
      <c r="J33" s="53"/>
      <c r="K33" s="55"/>
    </row>
    <row r="34" spans="1:11" ht="15.75" x14ac:dyDescent="0.25">
      <c r="A34" s="63">
        <v>44549</v>
      </c>
      <c r="B34" s="129" t="s">
        <v>19</v>
      </c>
      <c r="C34" s="130"/>
      <c r="D34" s="21">
        <v>180</v>
      </c>
      <c r="E34" s="163">
        <v>252.86</v>
      </c>
      <c r="G34" s="50"/>
      <c r="H34" s="51"/>
      <c r="I34" s="52"/>
      <c r="J34" s="53"/>
      <c r="K34" s="55"/>
    </row>
    <row r="35" spans="1:11" ht="15.75" x14ac:dyDescent="0.25">
      <c r="A35" s="63">
        <v>44549</v>
      </c>
      <c r="B35" s="129" t="s">
        <v>21</v>
      </c>
      <c r="C35" s="130"/>
      <c r="D35" s="21">
        <v>4241</v>
      </c>
      <c r="E35" s="163">
        <v>5203.7700000000004</v>
      </c>
      <c r="J35" s="53"/>
      <c r="K35" s="55"/>
    </row>
    <row r="36" spans="1:11" ht="15.75" x14ac:dyDescent="0.25">
      <c r="A36" s="64">
        <v>44581</v>
      </c>
      <c r="B36" s="131" t="s">
        <v>21</v>
      </c>
      <c r="C36" s="132"/>
      <c r="D36" s="22">
        <v>6275</v>
      </c>
      <c r="E36" s="164">
        <v>5454.64</v>
      </c>
      <c r="J36" s="53"/>
      <c r="K36" s="55"/>
    </row>
    <row r="37" spans="1:11" ht="15.75" x14ac:dyDescent="0.25">
      <c r="A37" s="63">
        <v>44581</v>
      </c>
      <c r="B37" s="129" t="s">
        <v>19</v>
      </c>
      <c r="C37" s="130"/>
      <c r="D37" s="21">
        <v>179</v>
      </c>
      <c r="E37" s="163">
        <v>191.01</v>
      </c>
      <c r="K37" s="56"/>
    </row>
    <row r="38" spans="1:11" ht="15.75" x14ac:dyDescent="0.25">
      <c r="A38" s="64">
        <v>44613</v>
      </c>
      <c r="B38" s="131" t="s">
        <v>21</v>
      </c>
      <c r="C38" s="132"/>
      <c r="D38" s="22">
        <v>6243</v>
      </c>
      <c r="E38" s="164">
        <v>4847.62</v>
      </c>
    </row>
    <row r="39" spans="1:11" ht="15.75" x14ac:dyDescent="0.25">
      <c r="A39" s="63">
        <v>44613</v>
      </c>
      <c r="B39" s="129" t="s">
        <v>19</v>
      </c>
      <c r="C39" s="130"/>
      <c r="D39" s="21">
        <v>204</v>
      </c>
      <c r="E39" s="163">
        <v>199.89</v>
      </c>
    </row>
    <row r="40" spans="1:11" ht="15.75" x14ac:dyDescent="0.25">
      <c r="A40" s="64">
        <v>44642</v>
      </c>
      <c r="B40" s="131" t="s">
        <v>21</v>
      </c>
      <c r="C40" s="132"/>
      <c r="D40" s="22">
        <v>4201</v>
      </c>
      <c r="E40" s="164">
        <v>3073.97</v>
      </c>
    </row>
    <row r="41" spans="1:11" ht="15.75" x14ac:dyDescent="0.25">
      <c r="A41" s="63">
        <v>44642</v>
      </c>
      <c r="B41" s="129" t="s">
        <v>19</v>
      </c>
      <c r="C41" s="130"/>
      <c r="D41" s="21">
        <v>173</v>
      </c>
      <c r="E41" s="163">
        <v>160.57</v>
      </c>
    </row>
    <row r="42" spans="1:11" ht="15.75" x14ac:dyDescent="0.25">
      <c r="A42" s="64">
        <v>44671</v>
      </c>
      <c r="B42" s="131" t="s">
        <v>21</v>
      </c>
      <c r="C42" s="132"/>
      <c r="D42" s="22">
        <v>3225</v>
      </c>
      <c r="E42" s="164">
        <v>2351.38</v>
      </c>
    </row>
    <row r="43" spans="1:11" ht="15.75" x14ac:dyDescent="0.25">
      <c r="A43" s="63">
        <v>44671</v>
      </c>
      <c r="B43" s="129" t="s">
        <v>19</v>
      </c>
      <c r="C43" s="130"/>
      <c r="D43" s="21">
        <v>174</v>
      </c>
      <c r="E43" s="163">
        <v>155.13999999999999</v>
      </c>
    </row>
    <row r="44" spans="1:11" ht="15.75" x14ac:dyDescent="0.25">
      <c r="A44" s="64">
        <v>44700</v>
      </c>
      <c r="B44" s="131" t="s">
        <v>21</v>
      </c>
      <c r="C44" s="132"/>
      <c r="D44" s="22">
        <v>1685</v>
      </c>
      <c r="E44" s="164">
        <v>1389.51</v>
      </c>
    </row>
    <row r="45" spans="1:11" ht="16.5" thickBot="1" x14ac:dyDescent="0.3">
      <c r="A45" s="137">
        <v>44700</v>
      </c>
      <c r="B45" s="138" t="s">
        <v>19</v>
      </c>
      <c r="C45" s="139"/>
      <c r="D45" s="88">
        <v>174</v>
      </c>
      <c r="E45" s="165">
        <v>159.84</v>
      </c>
    </row>
    <row r="46" spans="1:11" ht="16.5" thickBot="1" x14ac:dyDescent="0.3">
      <c r="A46" s="23"/>
      <c r="B46" s="23"/>
      <c r="C46" s="23"/>
      <c r="D46" s="23"/>
      <c r="E46" s="59">
        <f>SUM(E24:E45)</f>
        <v>28618.94</v>
      </c>
    </row>
    <row r="47" spans="1:11" ht="16.5" thickBot="1" x14ac:dyDescent="0.3">
      <c r="C47" s="111" t="s">
        <v>29</v>
      </c>
      <c r="D47" s="110">
        <f>SUM(D22:D46)</f>
        <v>31761</v>
      </c>
    </row>
    <row r="50" spans="1:1" ht="18.75" x14ac:dyDescent="0.3">
      <c r="A50" s="1" t="s">
        <v>15</v>
      </c>
    </row>
  </sheetData>
  <mergeCells count="4">
    <mergeCell ref="A1:H1"/>
    <mergeCell ref="A3:B3"/>
    <mergeCell ref="A20:B20"/>
    <mergeCell ref="G20:I20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434C-E93F-4D2A-9B0F-CB8C55146B25}">
  <dimension ref="A1:P50"/>
  <sheetViews>
    <sheetView topLeftCell="A16" workbookViewId="0">
      <selection activeCell="C47" sqref="C47"/>
    </sheetView>
  </sheetViews>
  <sheetFormatPr defaultRowHeight="15" x14ac:dyDescent="0.25"/>
  <cols>
    <col min="1" max="1" width="19.5703125" customWidth="1"/>
    <col min="2" max="2" width="16.85546875" bestFit="1" customWidth="1"/>
    <col min="3" max="3" width="8.28515625" bestFit="1" customWidth="1"/>
    <col min="4" max="4" width="14.85546875" customWidth="1"/>
    <col min="5" max="5" width="11.140625" customWidth="1"/>
    <col min="6" max="6" width="15.140625" customWidth="1"/>
    <col min="7" max="7" width="12.7109375" bestFit="1" customWidth="1"/>
    <col min="8" max="8" width="9.5703125" bestFit="1" customWidth="1"/>
    <col min="9" max="9" width="12.7109375" bestFit="1" customWidth="1"/>
    <col min="10" max="10" width="16.85546875" bestFit="1" customWidth="1"/>
    <col min="16" max="16" width="11.42578125" bestFit="1" customWidth="1"/>
  </cols>
  <sheetData>
    <row r="1" spans="1:16" ht="27" thickBot="1" x14ac:dyDescent="0.45">
      <c r="A1" s="221" t="s">
        <v>16</v>
      </c>
      <c r="B1" s="222"/>
      <c r="C1" s="222"/>
      <c r="D1" s="222"/>
      <c r="E1" s="222"/>
      <c r="F1" s="222"/>
      <c r="G1" s="223"/>
    </row>
    <row r="2" spans="1:16" ht="15.75" thickBot="1" x14ac:dyDescent="0.3"/>
    <row r="3" spans="1:16" ht="19.5" thickBot="1" x14ac:dyDescent="0.35">
      <c r="A3" s="215" t="s">
        <v>0</v>
      </c>
      <c r="B3" s="217"/>
    </row>
    <row r="4" spans="1:16" ht="16.5" thickBot="1" x14ac:dyDescent="0.3">
      <c r="C4" s="3" t="s">
        <v>1</v>
      </c>
      <c r="D4" s="3" t="s">
        <v>2</v>
      </c>
      <c r="E4" s="3" t="s">
        <v>3</v>
      </c>
      <c r="F4" s="3" t="s">
        <v>4</v>
      </c>
      <c r="G4" s="175"/>
    </row>
    <row r="5" spans="1:16" ht="32.25" thickBot="1" x14ac:dyDescent="0.3">
      <c r="A5" s="176" t="s">
        <v>5</v>
      </c>
      <c r="B5" s="177" t="s">
        <v>6</v>
      </c>
      <c r="C5" s="178" t="s">
        <v>8</v>
      </c>
      <c r="D5" s="178" t="s">
        <v>9</v>
      </c>
      <c r="E5" s="178" t="s">
        <v>10</v>
      </c>
      <c r="F5" s="179" t="s">
        <v>11</v>
      </c>
      <c r="G5" s="180" t="s">
        <v>12</v>
      </c>
    </row>
    <row r="6" spans="1:16" ht="15.75" x14ac:dyDescent="0.25">
      <c r="A6" s="170">
        <v>44762</v>
      </c>
      <c r="B6" s="181">
        <v>18476473</v>
      </c>
      <c r="C6" s="74">
        <v>34274</v>
      </c>
      <c r="D6" s="74">
        <v>22611</v>
      </c>
      <c r="E6" s="74">
        <v>209</v>
      </c>
      <c r="F6" s="171">
        <v>1162</v>
      </c>
      <c r="G6" s="75">
        <v>4919.72</v>
      </c>
      <c r="I6" s="78"/>
      <c r="J6" s="79"/>
      <c r="K6" s="80"/>
      <c r="L6" s="81"/>
      <c r="M6" s="81"/>
      <c r="N6" s="81"/>
      <c r="O6" s="81"/>
      <c r="P6" s="82"/>
    </row>
    <row r="7" spans="1:16" ht="15.75" x14ac:dyDescent="0.25">
      <c r="A7" s="172">
        <v>44791</v>
      </c>
      <c r="B7" s="182">
        <v>18476473</v>
      </c>
      <c r="C7" s="22">
        <v>29000</v>
      </c>
      <c r="D7" s="22">
        <v>20158</v>
      </c>
      <c r="E7" s="22">
        <v>160</v>
      </c>
      <c r="F7" s="168">
        <v>8842</v>
      </c>
      <c r="G7" s="76">
        <v>4172.26</v>
      </c>
    </row>
    <row r="8" spans="1:16" ht="15.75" x14ac:dyDescent="0.25">
      <c r="A8" s="172">
        <v>44823</v>
      </c>
      <c r="B8" s="182">
        <v>18476473</v>
      </c>
      <c r="C8" s="21">
        <v>39677</v>
      </c>
      <c r="D8" s="21">
        <v>27229</v>
      </c>
      <c r="E8" s="21">
        <v>272</v>
      </c>
      <c r="F8" s="167">
        <v>12448</v>
      </c>
      <c r="G8" s="76">
        <v>5614.87</v>
      </c>
    </row>
    <row r="9" spans="1:16" ht="15.75" x14ac:dyDescent="0.25">
      <c r="A9" s="172">
        <v>44852</v>
      </c>
      <c r="B9" s="182">
        <v>18476473</v>
      </c>
      <c r="C9" s="22">
        <v>32500</v>
      </c>
      <c r="D9" s="22">
        <v>20519</v>
      </c>
      <c r="E9" s="22">
        <v>246</v>
      </c>
      <c r="F9" s="168">
        <v>11981</v>
      </c>
      <c r="G9" s="76">
        <v>4884.1899999999996</v>
      </c>
    </row>
    <row r="10" spans="1:16" ht="15.75" x14ac:dyDescent="0.25">
      <c r="A10" s="172">
        <v>44881</v>
      </c>
      <c r="B10" s="182">
        <v>18476473</v>
      </c>
      <c r="C10" s="21">
        <v>31357</v>
      </c>
      <c r="D10" s="21">
        <v>18925</v>
      </c>
      <c r="E10" s="21">
        <v>124</v>
      </c>
      <c r="F10" s="167">
        <v>12431</v>
      </c>
      <c r="G10" s="76">
        <v>3881.51</v>
      </c>
    </row>
    <row r="11" spans="1:16" ht="15.75" x14ac:dyDescent="0.25">
      <c r="A11" s="172">
        <v>44914</v>
      </c>
      <c r="B11" s="182">
        <v>18476473</v>
      </c>
      <c r="C11" s="22">
        <v>38364</v>
      </c>
      <c r="D11" s="22">
        <v>19361</v>
      </c>
      <c r="E11" s="22">
        <v>104</v>
      </c>
      <c r="F11" s="168">
        <v>19003</v>
      </c>
      <c r="G11" s="76">
        <v>4205.67</v>
      </c>
    </row>
    <row r="12" spans="1:16" ht="15.75" x14ac:dyDescent="0.25">
      <c r="A12" s="172">
        <v>44948</v>
      </c>
      <c r="B12" s="182">
        <v>18476473</v>
      </c>
      <c r="C12" s="21">
        <v>39710</v>
      </c>
      <c r="D12" s="21">
        <v>19086</v>
      </c>
      <c r="E12" s="21">
        <v>109</v>
      </c>
      <c r="F12" s="167">
        <v>20624</v>
      </c>
      <c r="G12" s="76">
        <v>5373.48</v>
      </c>
    </row>
    <row r="13" spans="1:16" ht="15.75" x14ac:dyDescent="0.25">
      <c r="A13" s="172">
        <v>44978</v>
      </c>
      <c r="B13" s="182">
        <v>18476473</v>
      </c>
      <c r="C13" s="22">
        <v>38486</v>
      </c>
      <c r="D13" s="22">
        <v>20836</v>
      </c>
      <c r="E13" s="22">
        <v>107</v>
      </c>
      <c r="F13" s="168">
        <v>17649</v>
      </c>
      <c r="G13" s="76">
        <v>4650.1400000000003</v>
      </c>
    </row>
    <row r="14" spans="1:16" ht="15.75" x14ac:dyDescent="0.25">
      <c r="A14" s="172">
        <v>45007</v>
      </c>
      <c r="B14" s="182">
        <v>18476473</v>
      </c>
      <c r="C14" s="21">
        <v>35957</v>
      </c>
      <c r="D14" s="21">
        <v>19218</v>
      </c>
      <c r="E14" s="21">
        <v>109</v>
      </c>
      <c r="F14" s="167">
        <v>16740</v>
      </c>
      <c r="G14" s="76">
        <v>4445.21</v>
      </c>
    </row>
    <row r="15" spans="1:16" ht="15.75" x14ac:dyDescent="0.25">
      <c r="A15" s="172">
        <v>45036</v>
      </c>
      <c r="B15" s="182">
        <v>18476473</v>
      </c>
      <c r="C15" s="166">
        <v>36086</v>
      </c>
      <c r="D15" s="166">
        <v>20597</v>
      </c>
      <c r="E15" s="166">
        <v>307</v>
      </c>
      <c r="F15" s="169">
        <v>15489</v>
      </c>
      <c r="G15" s="76">
        <v>5708.94</v>
      </c>
    </row>
    <row r="16" spans="1:16" ht="15.75" x14ac:dyDescent="0.25">
      <c r="A16" s="172">
        <v>45067</v>
      </c>
      <c r="B16" s="182">
        <v>18476473</v>
      </c>
      <c r="C16" s="21">
        <v>39709</v>
      </c>
      <c r="D16" s="21">
        <v>21953</v>
      </c>
      <c r="E16" s="21">
        <v>182</v>
      </c>
      <c r="F16" s="21">
        <v>17756</v>
      </c>
      <c r="G16" s="76">
        <v>5278.38</v>
      </c>
    </row>
    <row r="17" spans="1:8" ht="16.5" thickBot="1" x14ac:dyDescent="0.3">
      <c r="A17" s="173">
        <v>45097</v>
      </c>
      <c r="B17" s="183">
        <v>18476473</v>
      </c>
      <c r="C17" s="174">
        <v>44570</v>
      </c>
      <c r="D17" s="174">
        <v>26603</v>
      </c>
      <c r="E17" s="174">
        <v>195</v>
      </c>
      <c r="F17" s="174">
        <v>17968</v>
      </c>
      <c r="G17" s="77">
        <v>6187.33</v>
      </c>
    </row>
    <row r="18" spans="1:8" ht="16.5" thickBot="1" x14ac:dyDescent="0.3">
      <c r="A18" s="23"/>
      <c r="B18" s="23"/>
      <c r="C18" s="209">
        <f>SUM(C6:C17)</f>
        <v>439690</v>
      </c>
      <c r="D18" s="23"/>
      <c r="E18" s="23"/>
      <c r="F18" s="23"/>
      <c r="G18" s="59">
        <f>SUM(G6:G17)</f>
        <v>59321.7</v>
      </c>
    </row>
    <row r="19" spans="1:8" ht="15.75" thickBot="1" x14ac:dyDescent="0.3"/>
    <row r="20" spans="1:8" ht="19.5" thickBot="1" x14ac:dyDescent="0.35">
      <c r="A20" s="218" t="s">
        <v>13</v>
      </c>
      <c r="B20" s="220"/>
      <c r="F20" s="215" t="s">
        <v>23</v>
      </c>
      <c r="G20" s="216"/>
      <c r="H20" s="217"/>
    </row>
    <row r="21" spans="1:8" ht="26.25" thickBot="1" x14ac:dyDescent="0.3">
      <c r="A21" s="186" t="s">
        <v>5</v>
      </c>
      <c r="B21" s="186" t="s">
        <v>6</v>
      </c>
      <c r="C21" s="187" t="s">
        <v>14</v>
      </c>
      <c r="D21" s="186" t="s">
        <v>12</v>
      </c>
      <c r="F21" s="14" t="s">
        <v>24</v>
      </c>
      <c r="G21" s="17" t="s">
        <v>25</v>
      </c>
      <c r="H21" s="13" t="s">
        <v>26</v>
      </c>
    </row>
    <row r="22" spans="1:8" ht="15.75" x14ac:dyDescent="0.25">
      <c r="A22" s="133">
        <v>44762</v>
      </c>
      <c r="B22" s="134" t="s">
        <v>27</v>
      </c>
      <c r="C22" s="74">
        <v>0</v>
      </c>
      <c r="D22" s="135">
        <v>100</v>
      </c>
      <c r="F22" s="60">
        <v>44757</v>
      </c>
      <c r="G22" s="61">
        <v>124.5</v>
      </c>
      <c r="H22" s="62">
        <v>211.53</v>
      </c>
    </row>
    <row r="23" spans="1:8" ht="15.75" x14ac:dyDescent="0.25">
      <c r="A23" s="64">
        <v>44762</v>
      </c>
      <c r="B23" s="131" t="s">
        <v>28</v>
      </c>
      <c r="C23" s="22">
        <v>113</v>
      </c>
      <c r="D23" s="136">
        <v>111.75</v>
      </c>
      <c r="F23" s="63">
        <v>44933</v>
      </c>
      <c r="G23" s="41">
        <v>79.5</v>
      </c>
      <c r="H23" s="143">
        <v>150.97</v>
      </c>
    </row>
    <row r="24" spans="1:8" ht="15.75" x14ac:dyDescent="0.25">
      <c r="A24" s="63">
        <v>44791</v>
      </c>
      <c r="B24" s="129" t="s">
        <v>27</v>
      </c>
      <c r="C24" s="21">
        <v>0</v>
      </c>
      <c r="D24" s="136">
        <v>100</v>
      </c>
      <c r="F24" s="64"/>
      <c r="G24" s="42"/>
      <c r="H24" s="143"/>
    </row>
    <row r="25" spans="1:8" ht="15.75" x14ac:dyDescent="0.25">
      <c r="A25" s="64">
        <v>44791</v>
      </c>
      <c r="B25" s="131" t="s">
        <v>28</v>
      </c>
      <c r="C25" s="22">
        <v>109</v>
      </c>
      <c r="D25" s="136">
        <v>107.74</v>
      </c>
      <c r="F25" s="63"/>
      <c r="G25" s="41"/>
      <c r="H25" s="143"/>
    </row>
    <row r="26" spans="1:8" ht="15.75" x14ac:dyDescent="0.25">
      <c r="A26" s="63">
        <v>44823</v>
      </c>
      <c r="B26" s="129" t="s">
        <v>27</v>
      </c>
      <c r="C26" s="21">
        <v>0</v>
      </c>
      <c r="D26" s="136">
        <v>100</v>
      </c>
      <c r="F26" s="64"/>
      <c r="G26" s="42"/>
      <c r="H26" s="143"/>
    </row>
    <row r="27" spans="1:8" ht="15.75" x14ac:dyDescent="0.25">
      <c r="A27" s="64">
        <v>44823</v>
      </c>
      <c r="B27" s="131" t="s">
        <v>28</v>
      </c>
      <c r="C27" s="22">
        <v>144</v>
      </c>
      <c r="D27" s="136">
        <v>163.79</v>
      </c>
      <c r="F27" s="63"/>
      <c r="G27" s="41"/>
      <c r="H27" s="143"/>
    </row>
    <row r="28" spans="1:8" ht="15.75" x14ac:dyDescent="0.25">
      <c r="A28" s="63">
        <v>44852</v>
      </c>
      <c r="B28" s="129" t="s">
        <v>27</v>
      </c>
      <c r="C28" s="21">
        <v>1976</v>
      </c>
      <c r="D28" s="136">
        <v>1721.99</v>
      </c>
      <c r="F28" s="64"/>
      <c r="G28" s="42"/>
      <c r="H28" s="143"/>
    </row>
    <row r="29" spans="1:8" ht="15.75" x14ac:dyDescent="0.25">
      <c r="A29" s="64">
        <v>44852</v>
      </c>
      <c r="B29" s="131" t="s">
        <v>28</v>
      </c>
      <c r="C29" s="22">
        <v>156</v>
      </c>
      <c r="D29" s="136">
        <v>148.66</v>
      </c>
      <c r="F29" s="63"/>
      <c r="G29" s="41"/>
      <c r="H29" s="143"/>
    </row>
    <row r="30" spans="1:8" ht="15.75" x14ac:dyDescent="0.25">
      <c r="A30" s="63">
        <v>44881</v>
      </c>
      <c r="B30" s="129" t="s">
        <v>27</v>
      </c>
      <c r="C30" s="21">
        <v>2554</v>
      </c>
      <c r="D30" s="136">
        <v>2117.3000000000002</v>
      </c>
      <c r="F30" s="64"/>
      <c r="G30" s="42"/>
      <c r="H30" s="143"/>
    </row>
    <row r="31" spans="1:8" ht="15.75" x14ac:dyDescent="0.25">
      <c r="A31" s="64">
        <v>44881</v>
      </c>
      <c r="B31" s="131" t="s">
        <v>28</v>
      </c>
      <c r="C31" s="22">
        <v>174</v>
      </c>
      <c r="D31" s="136">
        <v>170.06</v>
      </c>
      <c r="F31" s="63"/>
      <c r="G31" s="41"/>
      <c r="H31" s="143"/>
    </row>
    <row r="32" spans="1:8" ht="16.5" thickBot="1" x14ac:dyDescent="0.3">
      <c r="A32" s="63">
        <v>44914</v>
      </c>
      <c r="B32" s="129" t="s">
        <v>27</v>
      </c>
      <c r="C32" s="21">
        <v>5393</v>
      </c>
      <c r="D32" s="136">
        <v>5114.2299999999996</v>
      </c>
      <c r="F32" s="65"/>
      <c r="G32" s="66"/>
      <c r="H32" s="144"/>
    </row>
    <row r="33" spans="1:8" ht="16.5" thickBot="1" x14ac:dyDescent="0.3">
      <c r="A33" s="64">
        <v>44914</v>
      </c>
      <c r="B33" s="131" t="s">
        <v>28</v>
      </c>
      <c r="C33" s="22">
        <v>185</v>
      </c>
      <c r="D33" s="136">
        <v>214.34</v>
      </c>
      <c r="F33" s="23"/>
      <c r="G33" s="23"/>
      <c r="H33" s="59">
        <f>SUM(H22:H32)</f>
        <v>362.5</v>
      </c>
    </row>
    <row r="34" spans="1:8" ht="15.75" x14ac:dyDescent="0.25">
      <c r="A34" s="63">
        <v>44949</v>
      </c>
      <c r="B34" s="129" t="s">
        <v>27</v>
      </c>
      <c r="C34" s="21">
        <v>6397</v>
      </c>
      <c r="D34" s="136">
        <v>6206.9</v>
      </c>
      <c r="F34" s="50"/>
      <c r="G34" s="51"/>
      <c r="H34" s="52"/>
    </row>
    <row r="35" spans="1:8" ht="15.75" x14ac:dyDescent="0.25">
      <c r="A35" s="64">
        <v>44949</v>
      </c>
      <c r="B35" s="131" t="s">
        <v>28</v>
      </c>
      <c r="C35" s="22">
        <v>181</v>
      </c>
      <c r="D35" s="136">
        <v>215.49</v>
      </c>
    </row>
    <row r="36" spans="1:8" ht="15.75" x14ac:dyDescent="0.25">
      <c r="A36" s="63">
        <v>44979</v>
      </c>
      <c r="B36" s="129" t="s">
        <v>27</v>
      </c>
      <c r="C36" s="21">
        <v>5652</v>
      </c>
      <c r="D36" s="136">
        <v>4792.21</v>
      </c>
    </row>
    <row r="37" spans="1:8" ht="15.75" x14ac:dyDescent="0.25">
      <c r="A37" s="64">
        <v>44979</v>
      </c>
      <c r="B37" s="131" t="s">
        <v>28</v>
      </c>
      <c r="C37" s="22">
        <v>189</v>
      </c>
      <c r="D37" s="136">
        <v>202.66</v>
      </c>
    </row>
    <row r="38" spans="1:8" ht="15.75" x14ac:dyDescent="0.25">
      <c r="A38" s="63">
        <v>45008</v>
      </c>
      <c r="B38" s="129" t="s">
        <v>27</v>
      </c>
      <c r="C38" s="21">
        <v>4463</v>
      </c>
      <c r="D38" s="136">
        <v>3122.98</v>
      </c>
    </row>
    <row r="39" spans="1:8" ht="15.75" x14ac:dyDescent="0.25">
      <c r="A39" s="64">
        <v>45008</v>
      </c>
      <c r="B39" s="131" t="s">
        <v>28</v>
      </c>
      <c r="C39" s="22">
        <v>171</v>
      </c>
      <c r="D39" s="136">
        <v>159.05000000000001</v>
      </c>
    </row>
    <row r="40" spans="1:8" ht="15.75" x14ac:dyDescent="0.25">
      <c r="A40" s="63">
        <v>45039</v>
      </c>
      <c r="B40" s="129" t="s">
        <v>27</v>
      </c>
      <c r="C40" s="21">
        <v>3176</v>
      </c>
      <c r="D40" s="136">
        <v>1671.11</v>
      </c>
    </row>
    <row r="41" spans="1:8" ht="15.75" x14ac:dyDescent="0.25">
      <c r="A41" s="63">
        <v>45039</v>
      </c>
      <c r="B41" s="131" t="s">
        <v>28</v>
      </c>
      <c r="C41" s="22">
        <v>188</v>
      </c>
      <c r="D41" s="136">
        <v>142.62</v>
      </c>
    </row>
    <row r="42" spans="1:8" ht="15.75" x14ac:dyDescent="0.25">
      <c r="A42" s="63">
        <v>45068</v>
      </c>
      <c r="B42" s="129" t="s">
        <v>27</v>
      </c>
      <c r="C42" s="21">
        <v>1710</v>
      </c>
      <c r="D42" s="136">
        <v>785.52</v>
      </c>
    </row>
    <row r="43" spans="1:8" ht="15.75" x14ac:dyDescent="0.25">
      <c r="A43" s="64">
        <v>45068</v>
      </c>
      <c r="B43" s="131" t="s">
        <v>28</v>
      </c>
      <c r="C43" s="22">
        <v>184</v>
      </c>
      <c r="D43" s="136">
        <v>107.79</v>
      </c>
    </row>
    <row r="44" spans="1:8" ht="15.75" x14ac:dyDescent="0.25">
      <c r="A44" s="63">
        <v>45098</v>
      </c>
      <c r="B44" s="129" t="s">
        <v>27</v>
      </c>
      <c r="C44" s="21">
        <v>367</v>
      </c>
      <c r="D44" s="136">
        <v>229</v>
      </c>
    </row>
    <row r="45" spans="1:8" ht="16.5" thickBot="1" x14ac:dyDescent="0.3">
      <c r="A45" s="65">
        <v>45098</v>
      </c>
      <c r="B45" s="184" t="s">
        <v>28</v>
      </c>
      <c r="C45" s="185">
        <v>146</v>
      </c>
      <c r="D45" s="140">
        <v>71.97</v>
      </c>
    </row>
    <row r="46" spans="1:8" ht="16.5" thickBot="1" x14ac:dyDescent="0.3">
      <c r="A46" s="23"/>
      <c r="B46" s="23"/>
      <c r="C46" s="209">
        <f>SUM(C22:C45)</f>
        <v>33628</v>
      </c>
      <c r="D46" s="59">
        <f>SUM(D22:D45)</f>
        <v>27877.16</v>
      </c>
    </row>
    <row r="50" spans="1:1" ht="18.75" x14ac:dyDescent="0.3">
      <c r="A50" s="1" t="s">
        <v>15</v>
      </c>
    </row>
  </sheetData>
  <mergeCells count="4">
    <mergeCell ref="A1:G1"/>
    <mergeCell ref="A3:B3"/>
    <mergeCell ref="A20:B20"/>
    <mergeCell ref="F20:H20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9FCC-F5CC-43D7-AF2F-06E8CAF4B92A}">
  <dimension ref="A1:J49"/>
  <sheetViews>
    <sheetView topLeftCell="A19" workbookViewId="0">
      <selection activeCell="E49" sqref="E49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3" width="8.28515625" bestFit="1" customWidth="1"/>
    <col min="4" max="4" width="12.7109375" bestFit="1" customWidth="1"/>
    <col min="5" max="5" width="9" bestFit="1" customWidth="1"/>
    <col min="6" max="6" width="12.7109375" bestFit="1" customWidth="1"/>
    <col min="7" max="7" width="12.85546875" bestFit="1" customWidth="1"/>
    <col min="8" max="8" width="7.85546875" bestFit="1" customWidth="1"/>
    <col min="9" max="9" width="7.5703125" bestFit="1" customWidth="1"/>
    <col min="10" max="10" width="12.7109375" bestFit="1" customWidth="1"/>
  </cols>
  <sheetData>
    <row r="1" spans="1:7" ht="27" thickBot="1" x14ac:dyDescent="0.45">
      <c r="A1" s="221" t="s">
        <v>16</v>
      </c>
      <c r="B1" s="222"/>
      <c r="C1" s="222"/>
      <c r="D1" s="222"/>
      <c r="E1" s="222"/>
      <c r="F1" s="222"/>
      <c r="G1" s="223"/>
    </row>
    <row r="2" spans="1:7" ht="15.75" thickBot="1" x14ac:dyDescent="0.3"/>
    <row r="3" spans="1:7" ht="19.5" thickBot="1" x14ac:dyDescent="0.35">
      <c r="A3" s="215" t="s">
        <v>0</v>
      </c>
      <c r="B3" s="217"/>
    </row>
    <row r="4" spans="1:7" ht="16.5" thickBot="1" x14ac:dyDescent="0.3">
      <c r="C4" s="3" t="s">
        <v>1</v>
      </c>
      <c r="D4" s="3" t="s">
        <v>2</v>
      </c>
      <c r="E4" s="3" t="s">
        <v>3</v>
      </c>
      <c r="F4" s="3" t="s">
        <v>4</v>
      </c>
      <c r="G4" s="175"/>
    </row>
    <row r="5" spans="1:7" ht="63.75" thickBot="1" x14ac:dyDescent="0.3">
      <c r="A5" s="176" t="s">
        <v>5</v>
      </c>
      <c r="B5" s="177" t="s">
        <v>6</v>
      </c>
      <c r="C5" s="178" t="s">
        <v>8</v>
      </c>
      <c r="D5" s="178" t="s">
        <v>9</v>
      </c>
      <c r="E5" s="178" t="s">
        <v>10</v>
      </c>
      <c r="F5" s="179" t="s">
        <v>11</v>
      </c>
      <c r="G5" s="180" t="s">
        <v>12</v>
      </c>
    </row>
    <row r="6" spans="1:7" ht="15.75" x14ac:dyDescent="0.25">
      <c r="A6" s="170">
        <v>45127</v>
      </c>
      <c r="B6" s="181">
        <v>18476473</v>
      </c>
      <c r="C6" s="74">
        <v>34361</v>
      </c>
      <c r="D6" s="74">
        <v>19262</v>
      </c>
      <c r="E6" s="74">
        <v>186</v>
      </c>
      <c r="F6" s="171">
        <v>15099</v>
      </c>
      <c r="G6" s="75">
        <v>5125.96</v>
      </c>
    </row>
    <row r="7" spans="1:7" ht="15.75" x14ac:dyDescent="0.25">
      <c r="A7" s="172">
        <v>45158</v>
      </c>
      <c r="B7" s="182">
        <v>18476473</v>
      </c>
      <c r="C7" s="22">
        <v>34504</v>
      </c>
      <c r="D7" s="22">
        <v>19849</v>
      </c>
      <c r="E7" s="22">
        <v>181</v>
      </c>
      <c r="F7" s="168">
        <v>14655</v>
      </c>
      <c r="G7" s="76">
        <v>5126.0200000000004</v>
      </c>
    </row>
    <row r="8" spans="1:7" ht="15.75" x14ac:dyDescent="0.25">
      <c r="A8" s="172">
        <v>45188</v>
      </c>
      <c r="B8" s="182">
        <v>18476473</v>
      </c>
      <c r="C8" s="21">
        <v>38669</v>
      </c>
      <c r="D8" s="21">
        <v>21908</v>
      </c>
      <c r="E8" s="21">
        <v>215</v>
      </c>
      <c r="F8" s="167">
        <v>16761</v>
      </c>
      <c r="G8" s="76">
        <v>5420.77</v>
      </c>
    </row>
    <row r="9" spans="1:7" ht="15.75" x14ac:dyDescent="0.25">
      <c r="A9" s="172"/>
      <c r="B9" s="182"/>
      <c r="C9" s="22"/>
      <c r="D9" s="22"/>
      <c r="E9" s="22"/>
      <c r="F9" s="168"/>
      <c r="G9" s="76"/>
    </row>
    <row r="10" spans="1:7" ht="15.75" x14ac:dyDescent="0.25">
      <c r="A10" s="172"/>
      <c r="B10" s="182"/>
      <c r="C10" s="21"/>
      <c r="D10" s="21"/>
      <c r="E10" s="21"/>
      <c r="F10" s="167"/>
      <c r="G10" s="76"/>
    </row>
    <row r="11" spans="1:7" ht="15.75" x14ac:dyDescent="0.25">
      <c r="A11" s="172"/>
      <c r="B11" s="182"/>
      <c r="C11" s="22"/>
      <c r="D11" s="22"/>
      <c r="E11" s="22"/>
      <c r="F11" s="168"/>
      <c r="G11" s="76"/>
    </row>
    <row r="12" spans="1:7" ht="15.75" x14ac:dyDescent="0.25">
      <c r="A12" s="172"/>
      <c r="B12" s="182"/>
      <c r="C12" s="21"/>
      <c r="D12" s="21"/>
      <c r="E12" s="21"/>
      <c r="F12" s="167"/>
      <c r="G12" s="76"/>
    </row>
    <row r="13" spans="1:7" ht="15.75" x14ac:dyDescent="0.25">
      <c r="A13" s="172"/>
      <c r="B13" s="182"/>
      <c r="C13" s="22"/>
      <c r="D13" s="22"/>
      <c r="E13" s="22"/>
      <c r="F13" s="168"/>
      <c r="G13" s="76"/>
    </row>
    <row r="14" spans="1:7" ht="15.75" x14ac:dyDescent="0.25">
      <c r="A14" s="172"/>
      <c r="B14" s="182"/>
      <c r="C14" s="21"/>
      <c r="D14" s="21"/>
      <c r="E14" s="21"/>
      <c r="F14" s="167"/>
      <c r="G14" s="76"/>
    </row>
    <row r="15" spans="1:7" ht="15.75" x14ac:dyDescent="0.25">
      <c r="A15" s="172"/>
      <c r="B15" s="182"/>
      <c r="C15" s="166"/>
      <c r="D15" s="166"/>
      <c r="E15" s="166"/>
      <c r="F15" s="169"/>
      <c r="G15" s="76"/>
    </row>
    <row r="16" spans="1:7" ht="15.75" x14ac:dyDescent="0.25">
      <c r="A16" s="172"/>
      <c r="B16" s="182"/>
      <c r="C16" s="21"/>
      <c r="D16" s="21"/>
      <c r="E16" s="21"/>
      <c r="F16" s="21"/>
      <c r="G16" s="76"/>
    </row>
    <row r="17" spans="1:8" ht="16.5" thickBot="1" x14ac:dyDescent="0.3">
      <c r="A17" s="173"/>
      <c r="B17" s="183"/>
      <c r="C17" s="174"/>
      <c r="D17" s="174"/>
      <c r="E17" s="174"/>
      <c r="F17" s="174"/>
      <c r="G17" s="77"/>
    </row>
    <row r="18" spans="1:8" ht="16.5" thickBot="1" x14ac:dyDescent="0.3">
      <c r="A18" s="23"/>
      <c r="B18" s="23"/>
      <c r="C18" s="209">
        <f>SUM(C6:C17)</f>
        <v>107534</v>
      </c>
      <c r="D18" s="23"/>
      <c r="E18" s="23"/>
      <c r="F18" s="23"/>
      <c r="G18" s="59">
        <f>SUM(G6:G17)</f>
        <v>15672.75</v>
      </c>
    </row>
    <row r="19" spans="1:8" ht="15.75" thickBot="1" x14ac:dyDescent="0.3"/>
    <row r="20" spans="1:8" ht="19.5" thickBot="1" x14ac:dyDescent="0.35">
      <c r="A20" s="218" t="s">
        <v>13</v>
      </c>
      <c r="B20" s="220"/>
      <c r="F20" s="215" t="s">
        <v>23</v>
      </c>
      <c r="G20" s="216"/>
      <c r="H20" s="217"/>
    </row>
    <row r="21" spans="1:8" ht="26.25" thickBot="1" x14ac:dyDescent="0.3">
      <c r="A21" s="186" t="s">
        <v>5</v>
      </c>
      <c r="B21" s="186" t="s">
        <v>6</v>
      </c>
      <c r="C21" s="187" t="s">
        <v>14</v>
      </c>
      <c r="D21" s="186" t="s">
        <v>12</v>
      </c>
      <c r="F21" s="14" t="s">
        <v>24</v>
      </c>
      <c r="G21" s="17" t="s">
        <v>25</v>
      </c>
      <c r="H21" s="13" t="s">
        <v>26</v>
      </c>
    </row>
    <row r="22" spans="1:8" ht="15.75" x14ac:dyDescent="0.25">
      <c r="A22" s="133">
        <v>45130</v>
      </c>
      <c r="B22" s="134" t="s">
        <v>28</v>
      </c>
      <c r="C22" s="74">
        <v>121</v>
      </c>
      <c r="D22" s="135">
        <v>60.42</v>
      </c>
      <c r="F22" s="60"/>
      <c r="G22" s="61"/>
      <c r="H22" s="62"/>
    </row>
    <row r="23" spans="1:8" ht="15.75" x14ac:dyDescent="0.25">
      <c r="A23" s="64">
        <v>45159</v>
      </c>
      <c r="B23" s="131" t="s">
        <v>28</v>
      </c>
      <c r="C23" s="22">
        <v>106</v>
      </c>
      <c r="D23" s="136">
        <v>54.75</v>
      </c>
      <c r="F23" s="63"/>
      <c r="G23" s="41"/>
      <c r="H23" s="143"/>
    </row>
    <row r="24" spans="1:8" ht="15.75" x14ac:dyDescent="0.25">
      <c r="A24" s="63">
        <v>45189</v>
      </c>
      <c r="B24" s="129" t="s">
        <v>28</v>
      </c>
      <c r="C24" s="21">
        <v>144</v>
      </c>
      <c r="D24" s="136">
        <v>73.180000000000007</v>
      </c>
      <c r="F24" s="64"/>
      <c r="G24" s="42"/>
      <c r="H24" s="143"/>
    </row>
    <row r="25" spans="1:8" ht="15.75" x14ac:dyDescent="0.25">
      <c r="A25" s="64"/>
      <c r="B25" s="131"/>
      <c r="C25" s="22"/>
      <c r="D25" s="136"/>
      <c r="F25" s="63"/>
      <c r="G25" s="41"/>
      <c r="H25" s="143"/>
    </row>
    <row r="26" spans="1:8" ht="15.75" x14ac:dyDescent="0.25">
      <c r="A26" s="63"/>
      <c r="B26" s="129"/>
      <c r="C26" s="21"/>
      <c r="D26" s="136"/>
      <c r="F26" s="64"/>
      <c r="G26" s="42"/>
      <c r="H26" s="143"/>
    </row>
    <row r="27" spans="1:8" ht="15.75" x14ac:dyDescent="0.25">
      <c r="A27" s="64"/>
      <c r="B27" s="131"/>
      <c r="C27" s="22"/>
      <c r="D27" s="136"/>
      <c r="F27" s="63"/>
      <c r="G27" s="41"/>
      <c r="H27" s="143"/>
    </row>
    <row r="28" spans="1:8" ht="15.75" x14ac:dyDescent="0.25">
      <c r="A28" s="63"/>
      <c r="B28" s="129"/>
      <c r="C28" s="21"/>
      <c r="D28" s="136"/>
      <c r="F28" s="64"/>
      <c r="G28" s="42"/>
      <c r="H28" s="143"/>
    </row>
    <row r="29" spans="1:8" ht="15.75" x14ac:dyDescent="0.25">
      <c r="A29" s="64"/>
      <c r="B29" s="131"/>
      <c r="C29" s="22"/>
      <c r="D29" s="136"/>
      <c r="F29" s="63"/>
      <c r="G29" s="41"/>
      <c r="H29" s="143"/>
    </row>
    <row r="30" spans="1:8" ht="15.75" x14ac:dyDescent="0.25">
      <c r="A30" s="63"/>
      <c r="B30" s="129"/>
      <c r="C30" s="21"/>
      <c r="D30" s="136"/>
      <c r="F30" s="64"/>
      <c r="G30" s="42"/>
      <c r="H30" s="143"/>
    </row>
    <row r="31" spans="1:8" ht="15.75" x14ac:dyDescent="0.25">
      <c r="A31" s="64"/>
      <c r="B31" s="131"/>
      <c r="C31" s="22"/>
      <c r="D31" s="136"/>
      <c r="F31" s="63"/>
      <c r="G31" s="41"/>
      <c r="H31" s="143"/>
    </row>
    <row r="32" spans="1:8" ht="16.5" thickBot="1" x14ac:dyDescent="0.3">
      <c r="A32" s="63"/>
      <c r="B32" s="129"/>
      <c r="C32" s="21"/>
      <c r="D32" s="136"/>
      <c r="F32" s="65"/>
      <c r="G32" s="66"/>
      <c r="H32" s="144"/>
    </row>
    <row r="33" spans="1:10" ht="16.5" thickBot="1" x14ac:dyDescent="0.3">
      <c r="A33" s="64"/>
      <c r="B33" s="131"/>
      <c r="C33" s="22"/>
      <c r="D33" s="136"/>
      <c r="F33" s="23"/>
      <c r="G33" s="23"/>
      <c r="H33" s="59">
        <f>SUM(H22:H32)</f>
        <v>0</v>
      </c>
    </row>
    <row r="34" spans="1:10" ht="16.5" thickBot="1" x14ac:dyDescent="0.3">
      <c r="A34" s="63"/>
      <c r="B34" s="129"/>
      <c r="C34" s="21"/>
      <c r="D34" s="136"/>
      <c r="F34" s="50"/>
      <c r="G34" s="51"/>
      <c r="H34" s="52"/>
    </row>
    <row r="35" spans="1:10" ht="19.5" thickBot="1" x14ac:dyDescent="0.35">
      <c r="A35" s="64"/>
      <c r="B35" s="131"/>
      <c r="C35" s="22"/>
      <c r="D35" s="136"/>
      <c r="F35" s="218" t="s">
        <v>34</v>
      </c>
      <c r="G35" s="219"/>
      <c r="H35" s="219"/>
      <c r="I35" s="220"/>
    </row>
    <row r="36" spans="1:10" ht="16.5" thickBot="1" x14ac:dyDescent="0.3">
      <c r="A36" s="63"/>
      <c r="B36" s="129"/>
      <c r="C36" s="21"/>
      <c r="D36" s="136"/>
      <c r="F36" s="188" t="s">
        <v>5</v>
      </c>
      <c r="G36" s="189" t="s">
        <v>6</v>
      </c>
      <c r="H36" s="189" t="s">
        <v>7</v>
      </c>
      <c r="I36" s="189" t="s">
        <v>14</v>
      </c>
      <c r="J36" s="190" t="s">
        <v>12</v>
      </c>
    </row>
    <row r="37" spans="1:10" ht="15.75" x14ac:dyDescent="0.25">
      <c r="A37" s="64"/>
      <c r="B37" s="131"/>
      <c r="C37" s="22"/>
      <c r="D37" s="136"/>
      <c r="F37" s="191">
        <v>45130</v>
      </c>
      <c r="G37" s="134" t="s">
        <v>27</v>
      </c>
      <c r="H37" s="192"/>
      <c r="I37" s="70">
        <v>0</v>
      </c>
      <c r="J37" s="193">
        <v>100</v>
      </c>
    </row>
    <row r="38" spans="1:10" ht="15.75" x14ac:dyDescent="0.25">
      <c r="A38" s="63"/>
      <c r="B38" s="129"/>
      <c r="C38" s="21"/>
      <c r="D38" s="136"/>
      <c r="F38" s="194">
        <v>45159</v>
      </c>
      <c r="G38" s="195">
        <v>10005953</v>
      </c>
      <c r="H38" s="196"/>
      <c r="I38" s="197">
        <v>0</v>
      </c>
      <c r="J38" s="198">
        <v>100</v>
      </c>
    </row>
    <row r="39" spans="1:10" ht="15.75" x14ac:dyDescent="0.25">
      <c r="A39" s="64"/>
      <c r="B39" s="131"/>
      <c r="C39" s="22"/>
      <c r="D39" s="136"/>
      <c r="F39" s="199">
        <v>45189</v>
      </c>
      <c r="G39" s="195">
        <v>10005953</v>
      </c>
      <c r="H39" s="197"/>
      <c r="I39" s="200">
        <v>0</v>
      </c>
      <c r="J39" s="201">
        <v>100</v>
      </c>
    </row>
    <row r="40" spans="1:10" ht="15.75" x14ac:dyDescent="0.25">
      <c r="A40" s="63"/>
      <c r="B40" s="129"/>
      <c r="C40" s="21"/>
      <c r="D40" s="136"/>
      <c r="F40" s="194"/>
      <c r="G40" s="195"/>
      <c r="H40" s="200"/>
      <c r="I40" s="197"/>
      <c r="J40" s="198"/>
    </row>
    <row r="41" spans="1:10" ht="15.75" x14ac:dyDescent="0.25">
      <c r="A41" s="63"/>
      <c r="B41" s="131"/>
      <c r="C41" s="22"/>
      <c r="D41" s="136"/>
      <c r="F41" s="199"/>
      <c r="G41" s="195"/>
      <c r="H41" s="200"/>
      <c r="I41" s="200"/>
      <c r="J41" s="201"/>
    </row>
    <row r="42" spans="1:10" ht="15.75" x14ac:dyDescent="0.25">
      <c r="A42" s="63"/>
      <c r="B42" s="129"/>
      <c r="C42" s="21"/>
      <c r="D42" s="136"/>
      <c r="F42" s="194"/>
      <c r="G42" s="195"/>
      <c r="H42" s="197"/>
      <c r="I42" s="197"/>
      <c r="J42" s="198"/>
    </row>
    <row r="43" spans="1:10" ht="15.75" x14ac:dyDescent="0.25">
      <c r="A43" s="64"/>
      <c r="B43" s="131"/>
      <c r="C43" s="22"/>
      <c r="D43" s="136"/>
      <c r="F43" s="199"/>
      <c r="G43" s="195"/>
      <c r="H43" s="200"/>
      <c r="I43" s="200"/>
      <c r="J43" s="201"/>
    </row>
    <row r="44" spans="1:10" ht="15.75" x14ac:dyDescent="0.25">
      <c r="A44" s="63"/>
      <c r="B44" s="129"/>
      <c r="C44" s="21"/>
      <c r="D44" s="136"/>
      <c r="F44" s="202"/>
      <c r="G44" s="195"/>
      <c r="H44" s="197"/>
      <c r="I44" s="197"/>
      <c r="J44" s="198"/>
    </row>
    <row r="45" spans="1:10" ht="16.5" thickBot="1" x14ac:dyDescent="0.3">
      <c r="A45" s="65"/>
      <c r="B45" s="184"/>
      <c r="C45" s="185"/>
      <c r="D45" s="140"/>
      <c r="F45" s="203"/>
      <c r="G45" s="195"/>
      <c r="H45" s="200"/>
      <c r="I45" s="200"/>
      <c r="J45" s="201"/>
    </row>
    <row r="46" spans="1:10" ht="16.5" thickBot="1" x14ac:dyDescent="0.3">
      <c r="A46" s="23"/>
      <c r="B46" s="23"/>
      <c r="C46" s="209">
        <f>SUM(C22:C45)</f>
        <v>371</v>
      </c>
      <c r="D46" s="59">
        <f>SUM(D22:D45)</f>
        <v>188.35000000000002</v>
      </c>
      <c r="F46" s="204"/>
      <c r="G46" s="205"/>
      <c r="H46" s="206"/>
      <c r="I46" s="206"/>
      <c r="J46" s="207"/>
    </row>
    <row r="47" spans="1:10" ht="16.5" thickBot="1" x14ac:dyDescent="0.3">
      <c r="F47" s="23"/>
      <c r="G47" s="23"/>
      <c r="H47" s="23"/>
      <c r="I47" s="209">
        <f>SUM(I37:I46)</f>
        <v>0</v>
      </c>
      <c r="J47" s="59">
        <f>SUM(J37:J46)</f>
        <v>300</v>
      </c>
    </row>
    <row r="49" spans="5:5" x14ac:dyDescent="0.25">
      <c r="E49" s="227">
        <f>C46+I47</f>
        <v>371</v>
      </c>
    </row>
  </sheetData>
  <mergeCells count="5">
    <mergeCell ref="A1:G1"/>
    <mergeCell ref="A3:B3"/>
    <mergeCell ref="A20:B20"/>
    <mergeCell ref="F20:H20"/>
    <mergeCell ref="F35:I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DF49-38D1-4E08-A0DB-C3945444AF7D}">
  <dimension ref="A51:E58"/>
  <sheetViews>
    <sheetView tabSelected="1" topLeftCell="A20" workbookViewId="0">
      <selection activeCell="E59" sqref="E59"/>
    </sheetView>
  </sheetViews>
  <sheetFormatPr defaultRowHeight="15" x14ac:dyDescent="0.25"/>
  <cols>
    <col min="1" max="1" width="7.7109375" bestFit="1" customWidth="1"/>
    <col min="4" max="4" width="7.7109375" bestFit="1" customWidth="1"/>
  </cols>
  <sheetData>
    <row r="51" spans="1:5" ht="15.75" thickBot="1" x14ac:dyDescent="0.3"/>
    <row r="52" spans="1:5" x14ac:dyDescent="0.25">
      <c r="A52" s="224" t="s">
        <v>8</v>
      </c>
      <c r="B52" s="225"/>
      <c r="D52" s="224" t="s">
        <v>29</v>
      </c>
      <c r="E52" s="225"/>
    </row>
    <row r="53" spans="1:5" x14ac:dyDescent="0.25">
      <c r="A53" s="122" t="s">
        <v>30</v>
      </c>
      <c r="B53" s="123">
        <v>368170</v>
      </c>
      <c r="D53" s="122" t="s">
        <v>30</v>
      </c>
      <c r="E53" s="123">
        <v>28894</v>
      </c>
    </row>
    <row r="54" spans="1:5" x14ac:dyDescent="0.25">
      <c r="A54" s="122" t="s">
        <v>31</v>
      </c>
      <c r="B54" s="123">
        <v>344806</v>
      </c>
      <c r="D54" s="122" t="s">
        <v>31</v>
      </c>
      <c r="E54" s="123">
        <v>29151</v>
      </c>
    </row>
    <row r="55" spans="1:5" x14ac:dyDescent="0.25">
      <c r="A55" s="122" t="s">
        <v>32</v>
      </c>
      <c r="B55" s="123">
        <v>372318</v>
      </c>
      <c r="D55" s="122" t="s">
        <v>32</v>
      </c>
      <c r="E55" s="123">
        <v>27907</v>
      </c>
    </row>
    <row r="56" spans="1:5" ht="15.75" thickBot="1" x14ac:dyDescent="0.3">
      <c r="A56" s="124" t="s">
        <v>33</v>
      </c>
      <c r="B56" s="125">
        <v>419859</v>
      </c>
      <c r="D56" s="124" t="s">
        <v>33</v>
      </c>
      <c r="E56" s="125">
        <v>31761</v>
      </c>
    </row>
    <row r="57" spans="1:5" x14ac:dyDescent="0.25">
      <c r="A57" s="208" t="s">
        <v>35</v>
      </c>
      <c r="B57" s="210">
        <v>439960</v>
      </c>
      <c r="D57" s="208" t="s">
        <v>35</v>
      </c>
      <c r="E57" s="210">
        <v>33628</v>
      </c>
    </row>
    <row r="58" spans="1:5" x14ac:dyDescent="0.25">
      <c r="A58" s="226" t="s">
        <v>37</v>
      </c>
      <c r="B58" s="227">
        <f>'2023-24'!C18</f>
        <v>107534</v>
      </c>
      <c r="D58" s="226" t="s">
        <v>37</v>
      </c>
      <c r="E58" s="227">
        <f>'2023-24'!E49</f>
        <v>371</v>
      </c>
    </row>
  </sheetData>
  <mergeCells count="2">
    <mergeCell ref="A52:B52"/>
    <mergeCell ref="D52:E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80D82-F67B-4264-95F9-5C8EAFA06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AAEE74-5285-4944-933D-3801D3EF2434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81e6064-04ba-4bb3-a74d-8438b8602cc3"/>
    <ds:schemaRef ds:uri="0f288af6-7848-41d4-8427-0c10fc15b3a9"/>
    <ds:schemaRef ds:uri="http://purl.org/dc/terms/"/>
    <ds:schemaRef ds:uri="c7a0b038-488d-4e8c-829d-1a40a11dc355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3DE4AD-C593-427E-B68A-7491BC9B8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2021-04-22T16:00:59Z</dcterms:created>
  <dcterms:modified xsi:type="dcterms:W3CDTF">2023-10-26T20:06:35Z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