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ecasdk12wi.sharepoint.com/sites/buildingsandgrounds/BGAdministration/B&amp;G - J Drive/B&amp;G Operations/Energy Usage/"/>
    </mc:Choice>
  </mc:AlternateContent>
  <xr:revisionPtr revIDLastSave="792" documentId="13_ncr:1_{1125D996-6DA8-4BF1-A85C-A9A58463F174}" xr6:coauthVersionLast="47" xr6:coauthVersionMax="47" xr10:uidLastSave="{165F7171-B7F0-4A43-A79C-57CDBF918A46}"/>
  <bookViews>
    <workbookView xWindow="-28920" yWindow="-120" windowWidth="29040" windowHeight="15840" activeTab="6" xr2:uid="{F2C22D67-3303-420A-899D-E22B73BEDF00}"/>
  </bookViews>
  <sheets>
    <sheet name="2018-19" sheetId="1" r:id="rId1"/>
    <sheet name="2019-20" sheetId="2" r:id="rId2"/>
    <sheet name="2020-21" sheetId="3" r:id="rId3"/>
    <sheet name="2021-22" sheetId="4" r:id="rId4"/>
    <sheet name="2022-23" sheetId="5" r:id="rId5"/>
    <sheet name="2023-24" sheetId="7" r:id="rId6"/>
    <sheet name="Graph of Usage" sheetId="6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59" i="6" l="1"/>
  <c r="H46" i="7"/>
  <c r="J39" i="7"/>
  <c r="B59" i="6"/>
  <c r="K39" i="7"/>
  <c r="E47" i="7"/>
  <c r="D48" i="7"/>
  <c r="I25" i="7"/>
  <c r="H18" i="7"/>
  <c r="D18" i="7"/>
  <c r="D48" i="5"/>
  <c r="D18" i="5"/>
  <c r="E47" i="5"/>
  <c r="H18" i="5"/>
  <c r="E47" i="4"/>
  <c r="I25" i="5"/>
  <c r="D18" i="3"/>
  <c r="H26" i="2"/>
  <c r="H29" i="1"/>
  <c r="I24" i="4"/>
  <c r="D49" i="4"/>
  <c r="D18" i="4"/>
  <c r="H29" i="3"/>
  <c r="D46" i="3"/>
  <c r="D48" i="2"/>
  <c r="D18" i="2"/>
  <c r="D48" i="1"/>
  <c r="D18" i="1"/>
  <c r="H18" i="4"/>
  <c r="E45" i="3"/>
  <c r="E47" i="1"/>
  <c r="E47" i="2"/>
  <c r="I18" i="1"/>
  <c r="H18" i="3"/>
  <c r="H18" i="2"/>
</calcChain>
</file>

<file path=xl/sharedStrings.xml><?xml version="1.0" encoding="utf-8"?>
<sst xmlns="http://schemas.openxmlformats.org/spreadsheetml/2006/main" count="594" uniqueCount="52">
  <si>
    <t>Electric Usage</t>
  </si>
  <si>
    <t xml:space="preserve">1     </t>
  </si>
  <si>
    <t xml:space="preserve">2     </t>
  </si>
  <si>
    <t xml:space="preserve">3     </t>
  </si>
  <si>
    <t xml:space="preserve">4     </t>
  </si>
  <si>
    <t xml:space="preserve">5     </t>
  </si>
  <si>
    <t>Read Date</t>
  </si>
  <si>
    <t>Meter ID</t>
  </si>
  <si>
    <t>Rate</t>
  </si>
  <si>
    <t>Total kWh</t>
  </si>
  <si>
    <t>Total Demand</t>
  </si>
  <si>
    <t>On Peak kWh</t>
  </si>
  <si>
    <t>On Peak Demand</t>
  </si>
  <si>
    <t>Off Peak kWh</t>
  </si>
  <si>
    <t>Invc Amt</t>
  </si>
  <si>
    <t>Natural Gas Usage</t>
  </si>
  <si>
    <t>Therms</t>
  </si>
  <si>
    <t>Interruptible XXXXX Usage</t>
  </si>
  <si>
    <t>Northwoods Elementary School Utility Data</t>
  </si>
  <si>
    <t>000018476467</t>
  </si>
  <si>
    <t>B16</t>
  </si>
  <si>
    <t>000000911732</t>
  </si>
  <si>
    <t>207</t>
  </si>
  <si>
    <t>000020150024</t>
  </si>
  <si>
    <t>202</t>
  </si>
  <si>
    <t>Propane</t>
  </si>
  <si>
    <t>Date</t>
  </si>
  <si>
    <t>QTY 
Delivered</t>
  </si>
  <si>
    <t>Total Therms</t>
  </si>
  <si>
    <t>2018-19</t>
  </si>
  <si>
    <t>2019-20</t>
  </si>
  <si>
    <t>2020-21</t>
  </si>
  <si>
    <t>2021-22</t>
  </si>
  <si>
    <t>38290</t>
  </si>
  <si>
    <t>21766</t>
  </si>
  <si>
    <t>145</t>
  </si>
  <si>
    <t>16524</t>
  </si>
  <si>
    <t>30928</t>
  </si>
  <si>
    <t>17242</t>
  </si>
  <si>
    <t>151</t>
  </si>
  <si>
    <t>13886</t>
  </si>
  <si>
    <t>3721.52</t>
  </si>
  <si>
    <t>total kwh</t>
  </si>
  <si>
    <t>Interruptible Natural Gas Usage</t>
  </si>
  <si>
    <t>38158</t>
  </si>
  <si>
    <t>17983</t>
  </si>
  <si>
    <t>100</t>
  </si>
  <si>
    <t>20175</t>
  </si>
  <si>
    <t>20150024</t>
  </si>
  <si>
    <t>2022-23</t>
  </si>
  <si>
    <t>NO READING</t>
  </si>
  <si>
    <t>2023-24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</si>
</sst>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44" formatCode="_(&quot;$&quot;* #,##0.00_);_(&quot;$&quot;* \(#,##0.00\);_(&quot;$&quot;* &quot;-&quot;??_);_(@_)"/>
    <numFmt numFmtId="164" formatCode="mm/dd/yyyy"/>
    <numFmt numFmtId="165" formatCode="\$#,##0.00;[Red]&quot;$-&quot;#,##0.00"/>
    <numFmt numFmtId="166" formatCode="&quot;$&quot;#,##0.00"/>
  </numFmts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rgb="FF000000"/>
      <name val="Arial"/>
      <family val="2"/>
    </font>
    <font>
      <sz val="12"/>
      <color rgb="FF000000"/>
      <name val="Arial"/>
      <family val="2"/>
    </font>
    <font>
      <b/>
      <sz val="8"/>
      <color rgb="FF000000"/>
      <name val="Arial"/>
      <family val="2"/>
    </font>
    <font>
      <b/>
      <sz val="10"/>
      <color rgb="FF000000"/>
      <name val="Arial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rgb="FFF0F0F4"/>
        <bgColor rgb="FFFFFFFF"/>
      </patternFill>
    </fill>
    <fill>
      <patternFill patternType="solid">
        <fgColor theme="2"/>
        <bgColor indexed="64"/>
      </patternFill>
    </fill>
    <fill>
      <patternFill patternType="solid">
        <fgColor theme="2"/>
        <bgColor rgb="FFFFFFFF"/>
      </patternFill>
    </fill>
    <fill>
      <patternFill patternType="solid">
        <fgColor theme="0"/>
        <bgColor rgb="FFFFFFFF"/>
      </patternFill>
    </fill>
  </fills>
  <borders count="5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4" fontId="15" fillId="0" borderId="0" applyFont="0" applyFill="0" applyBorder="0" applyAlignment="0" applyProtection="0"/>
  </cellStyleXfs>
  <cellXfs count="216">
    <xf numFmtId="0" fontId="0" fillId="0" borderId="0" xfId="0"/>
    <xf numFmtId="0" fontId="3" fillId="0" borderId="0" xfId="0" applyFont="1"/>
    <xf numFmtId="0" fontId="5" fillId="3" borderId="0" xfId="0" applyFont="1" applyFill="1" applyAlignment="1">
      <alignment horizontal="left"/>
    </xf>
    <xf numFmtId="49" fontId="4" fillId="2" borderId="2" xfId="0" applyNumberFormat="1" applyFont="1" applyFill="1" applyBorder="1" applyAlignment="1">
      <alignment horizontal="center"/>
    </xf>
    <xf numFmtId="49" fontId="4" fillId="2" borderId="6" xfId="0" applyNumberFormat="1" applyFont="1" applyFill="1" applyBorder="1" applyAlignment="1">
      <alignment horizontal="center"/>
    </xf>
    <xf numFmtId="0" fontId="5" fillId="3" borderId="7" xfId="0" applyFont="1" applyFill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6" fillId="2" borderId="9" xfId="0" applyNumberFormat="1" applyFont="1" applyFill="1" applyBorder="1" applyAlignment="1">
      <alignment horizontal="center" vertical="center" wrapText="1"/>
    </xf>
    <xf numFmtId="0" fontId="3" fillId="0" borderId="11" xfId="0" applyFont="1" applyBorder="1"/>
    <xf numFmtId="0" fontId="0" fillId="0" borderId="12" xfId="0" applyBorder="1"/>
    <xf numFmtId="0" fontId="1" fillId="0" borderId="10" xfId="0" applyFont="1" applyBorder="1" applyAlignment="1">
      <alignment horizont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6" fillId="3" borderId="10" xfId="0" applyNumberFormat="1" applyFont="1" applyFill="1" applyBorder="1" applyAlignment="1">
      <alignment horizontal="center" vertical="center"/>
    </xf>
    <xf numFmtId="164" fontId="7" fillId="0" borderId="8" xfId="0" applyNumberFormat="1" applyFont="1" applyBorder="1" applyAlignment="1">
      <alignment horizontal="center" vertical="center"/>
    </xf>
    <xf numFmtId="164" fontId="7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164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left"/>
    </xf>
    <xf numFmtId="49" fontId="5" fillId="2" borderId="5" xfId="0" applyNumberFormat="1" applyFont="1" applyFill="1" applyBorder="1" applyAlignment="1">
      <alignment horizontal="center"/>
    </xf>
    <xf numFmtId="3" fontId="5" fillId="4" borderId="5" xfId="0" applyNumberFormat="1" applyFont="1" applyFill="1" applyBorder="1" applyAlignment="1">
      <alignment horizontal="right"/>
    </xf>
    <xf numFmtId="165" fontId="5" fillId="2" borderId="5" xfId="0" applyNumberFormat="1" applyFont="1" applyFill="1" applyBorder="1" applyAlignment="1">
      <alignment horizontal="right"/>
    </xf>
    <xf numFmtId="164" fontId="5" fillId="2" borderId="1" xfId="0" applyNumberFormat="1" applyFont="1" applyFill="1" applyBorder="1" applyAlignment="1">
      <alignment horizontal="left"/>
    </xf>
    <xf numFmtId="3" fontId="5" fillId="4" borderId="1" xfId="0" applyNumberFormat="1" applyFont="1" applyFill="1" applyBorder="1" applyAlignment="1">
      <alignment horizontal="right"/>
    </xf>
    <xf numFmtId="165" fontId="5" fillId="2" borderId="1" xfId="0" applyNumberFormat="1" applyFont="1" applyFill="1" applyBorder="1" applyAlignment="1">
      <alignment horizontal="right"/>
    </xf>
    <xf numFmtId="3" fontId="5" fillId="3" borderId="1" xfId="0" applyNumberFormat="1" applyFont="1" applyFill="1" applyBorder="1" applyAlignment="1">
      <alignment horizontal="right"/>
    </xf>
    <xf numFmtId="165" fontId="5" fillId="2" borderId="2" xfId="0" applyNumberFormat="1" applyFont="1" applyFill="1" applyBorder="1" applyAlignment="1">
      <alignment horizontal="right"/>
    </xf>
    <xf numFmtId="0" fontId="8" fillId="0" borderId="0" xfId="0" applyFont="1"/>
    <xf numFmtId="165" fontId="9" fillId="0" borderId="3" xfId="0" applyNumberFormat="1" applyFont="1" applyBorder="1"/>
    <xf numFmtId="49" fontId="5" fillId="3" borderId="1" xfId="0" applyNumberFormat="1" applyFont="1" applyFill="1" applyBorder="1" applyAlignment="1">
      <alignment horizontal="left"/>
    </xf>
    <xf numFmtId="49" fontId="5" fillId="3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center"/>
    </xf>
    <xf numFmtId="49" fontId="5" fillId="4" borderId="1" xfId="0" applyNumberFormat="1" applyFont="1" applyFill="1" applyBorder="1" applyAlignment="1">
      <alignment horizontal="left"/>
    </xf>
    <xf numFmtId="0" fontId="8" fillId="0" borderId="4" xfId="0" applyFont="1" applyBorder="1"/>
    <xf numFmtId="165" fontId="9" fillId="0" borderId="17" xfId="0" applyNumberFormat="1" applyFont="1" applyBorder="1"/>
    <xf numFmtId="49" fontId="5" fillId="2" borderId="1" xfId="0" applyNumberFormat="1" applyFont="1" applyFill="1" applyBorder="1" applyAlignment="1">
      <alignment horizontal="left"/>
    </xf>
    <xf numFmtId="49" fontId="5" fillId="2" borderId="1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49" fontId="5" fillId="4" borderId="4" xfId="0" applyNumberFormat="1" applyFont="1" applyFill="1" applyBorder="1" applyAlignment="1">
      <alignment horizontal="left"/>
    </xf>
    <xf numFmtId="3" fontId="5" fillId="4" borderId="4" xfId="0" applyNumberFormat="1" applyFont="1" applyFill="1" applyBorder="1" applyAlignment="1">
      <alignment horizontal="right"/>
    </xf>
    <xf numFmtId="49" fontId="5" fillId="3" borderId="4" xfId="0" applyNumberFormat="1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 horizontal="right"/>
    </xf>
    <xf numFmtId="49" fontId="5" fillId="4" borderId="4" xfId="0" applyNumberFormat="1" applyFont="1" applyFill="1" applyBorder="1" applyAlignment="1">
      <alignment horizontal="center" vertical="center"/>
    </xf>
    <xf numFmtId="49" fontId="5" fillId="3" borderId="4" xfId="0" applyNumberFormat="1" applyFont="1" applyFill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165" fontId="12" fillId="0" borderId="17" xfId="0" applyNumberFormat="1" applyFont="1" applyBorder="1"/>
    <xf numFmtId="164" fontId="5" fillId="2" borderId="21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left"/>
    </xf>
    <xf numFmtId="49" fontId="5" fillId="2" borderId="22" xfId="0" applyNumberFormat="1" applyFont="1" applyFill="1" applyBorder="1" applyAlignment="1">
      <alignment horizontal="center"/>
    </xf>
    <xf numFmtId="3" fontId="5" fillId="4" borderId="22" xfId="0" applyNumberFormat="1" applyFont="1" applyFill="1" applyBorder="1" applyAlignment="1">
      <alignment horizontal="right"/>
    </xf>
    <xf numFmtId="165" fontId="5" fillId="2" borderId="23" xfId="0" applyNumberFormat="1" applyFont="1" applyFill="1" applyBorder="1" applyAlignment="1">
      <alignment horizontal="right"/>
    </xf>
    <xf numFmtId="164" fontId="5" fillId="2" borderId="26" xfId="0" applyNumberFormat="1" applyFont="1" applyFill="1" applyBorder="1" applyAlignment="1">
      <alignment horizontal="left"/>
    </xf>
    <xf numFmtId="165" fontId="5" fillId="2" borderId="27" xfId="0" applyNumberFormat="1" applyFont="1" applyFill="1" applyBorder="1" applyAlignment="1">
      <alignment horizontal="right"/>
    </xf>
    <xf numFmtId="164" fontId="5" fillId="2" borderId="28" xfId="0" applyNumberFormat="1" applyFont="1" applyFill="1" applyBorder="1" applyAlignment="1">
      <alignment horizontal="left"/>
    </xf>
    <xf numFmtId="3" fontId="5" fillId="3" borderId="29" xfId="0" applyNumberFormat="1" applyFont="1" applyFill="1" applyBorder="1" applyAlignment="1">
      <alignment horizontal="right"/>
    </xf>
    <xf numFmtId="165" fontId="5" fillId="2" borderId="30" xfId="0" applyNumberFormat="1" applyFont="1" applyFill="1" applyBorder="1" applyAlignment="1">
      <alignment horizontal="right"/>
    </xf>
    <xf numFmtId="164" fontId="5" fillId="4" borderId="21" xfId="0" applyNumberFormat="1" applyFont="1" applyFill="1" applyBorder="1" applyAlignment="1">
      <alignment horizontal="left"/>
    </xf>
    <xf numFmtId="49" fontId="5" fillId="4" borderId="22" xfId="0" applyNumberFormat="1" applyFont="1" applyFill="1" applyBorder="1" applyAlignment="1">
      <alignment horizontal="left"/>
    </xf>
    <xf numFmtId="49" fontId="5" fillId="4" borderId="22" xfId="0" applyNumberFormat="1" applyFont="1" applyFill="1" applyBorder="1" applyAlignment="1">
      <alignment horizontal="center"/>
    </xf>
    <xf numFmtId="165" fontId="5" fillId="4" borderId="23" xfId="0" applyNumberFormat="1" applyFont="1" applyFill="1" applyBorder="1" applyAlignment="1">
      <alignment horizontal="right"/>
    </xf>
    <xf numFmtId="164" fontId="5" fillId="3" borderId="26" xfId="0" applyNumberFormat="1" applyFont="1" applyFill="1" applyBorder="1" applyAlignment="1">
      <alignment horizontal="left"/>
    </xf>
    <xf numFmtId="165" fontId="5" fillId="3" borderId="27" xfId="0" applyNumberFormat="1" applyFont="1" applyFill="1" applyBorder="1" applyAlignment="1">
      <alignment horizontal="right"/>
    </xf>
    <xf numFmtId="164" fontId="5" fillId="4" borderId="24" xfId="0" applyNumberFormat="1" applyFont="1" applyFill="1" applyBorder="1" applyAlignment="1">
      <alignment horizontal="left"/>
    </xf>
    <xf numFmtId="165" fontId="5" fillId="4" borderId="25" xfId="0" applyNumberFormat="1" applyFont="1" applyFill="1" applyBorder="1" applyAlignment="1">
      <alignment horizontal="right"/>
    </xf>
    <xf numFmtId="164" fontId="5" fillId="4" borderId="26" xfId="0" applyNumberFormat="1" applyFont="1" applyFill="1" applyBorder="1" applyAlignment="1">
      <alignment horizontal="left"/>
    </xf>
    <xf numFmtId="165" fontId="5" fillId="4" borderId="27" xfId="0" applyNumberFormat="1" applyFont="1" applyFill="1" applyBorder="1" applyAlignment="1">
      <alignment horizontal="right"/>
    </xf>
    <xf numFmtId="165" fontId="5" fillId="3" borderId="31" xfId="0" applyNumberFormat="1" applyFont="1" applyFill="1" applyBorder="1" applyAlignment="1">
      <alignment horizontal="right"/>
    </xf>
    <xf numFmtId="164" fontId="5" fillId="3" borderId="28" xfId="0" applyNumberFormat="1" applyFont="1" applyFill="1" applyBorder="1" applyAlignment="1">
      <alignment horizontal="left"/>
    </xf>
    <xf numFmtId="49" fontId="5" fillId="3" borderId="29" xfId="0" applyNumberFormat="1" applyFont="1" applyFill="1" applyBorder="1" applyAlignment="1">
      <alignment horizontal="left"/>
    </xf>
    <xf numFmtId="49" fontId="5" fillId="3" borderId="29" xfId="0" applyNumberFormat="1" applyFont="1" applyFill="1" applyBorder="1" applyAlignment="1">
      <alignment horizontal="center"/>
    </xf>
    <xf numFmtId="165" fontId="5" fillId="3" borderId="30" xfId="0" applyNumberFormat="1" applyFont="1" applyFill="1" applyBorder="1" applyAlignment="1">
      <alignment horizontal="right"/>
    </xf>
    <xf numFmtId="164" fontId="5" fillId="3" borderId="32" xfId="0" applyNumberFormat="1" applyFont="1" applyFill="1" applyBorder="1" applyAlignment="1">
      <alignment horizontal="left"/>
    </xf>
    <xf numFmtId="0" fontId="5" fillId="3" borderId="33" xfId="0" applyFont="1" applyFill="1" applyBorder="1" applyAlignment="1">
      <alignment horizontal="right"/>
    </xf>
    <xf numFmtId="166" fontId="8" fillId="0" borderId="34" xfId="0" applyNumberFormat="1" applyFont="1" applyBorder="1"/>
    <xf numFmtId="164" fontId="5" fillId="4" borderId="35" xfId="0" applyNumberFormat="1" applyFont="1" applyFill="1" applyBorder="1" applyAlignment="1">
      <alignment horizontal="left"/>
    </xf>
    <xf numFmtId="165" fontId="5" fillId="4" borderId="36" xfId="0" applyNumberFormat="1" applyFont="1" applyFill="1" applyBorder="1" applyAlignment="1">
      <alignment horizontal="right"/>
    </xf>
    <xf numFmtId="164" fontId="5" fillId="3" borderId="35" xfId="0" applyNumberFormat="1" applyFont="1" applyFill="1" applyBorder="1" applyAlignment="1">
      <alignment horizontal="left"/>
    </xf>
    <xf numFmtId="0" fontId="8" fillId="0" borderId="36" xfId="0" applyFont="1" applyBorder="1"/>
    <xf numFmtId="164" fontId="5" fillId="3" borderId="37" xfId="0" applyNumberFormat="1" applyFont="1" applyFill="1" applyBorder="1" applyAlignment="1">
      <alignment horizontal="left"/>
    </xf>
    <xf numFmtId="164" fontId="5" fillId="4" borderId="28" xfId="0" applyNumberFormat="1" applyFont="1" applyFill="1" applyBorder="1" applyAlignment="1">
      <alignment horizontal="left"/>
    </xf>
    <xf numFmtId="49" fontId="5" fillId="4" borderId="29" xfId="0" applyNumberFormat="1" applyFont="1" applyFill="1" applyBorder="1" applyAlignment="1">
      <alignment horizontal="center"/>
    </xf>
    <xf numFmtId="3" fontId="5" fillId="4" borderId="29" xfId="0" applyNumberFormat="1" applyFont="1" applyFill="1" applyBorder="1" applyAlignment="1">
      <alignment horizontal="right"/>
    </xf>
    <xf numFmtId="165" fontId="5" fillId="4" borderId="30" xfId="0" applyNumberFormat="1" applyFont="1" applyFill="1" applyBorder="1" applyAlignment="1">
      <alignment horizontal="right"/>
    </xf>
    <xf numFmtId="165" fontId="5" fillId="3" borderId="34" xfId="0" applyNumberFormat="1" applyFont="1" applyFill="1" applyBorder="1" applyAlignment="1">
      <alignment horizontal="right"/>
    </xf>
    <xf numFmtId="49" fontId="5" fillId="2" borderId="29" xfId="0" applyNumberFormat="1" applyFont="1" applyFill="1" applyBorder="1" applyAlignment="1">
      <alignment horizontal="left"/>
    </xf>
    <xf numFmtId="0" fontId="5" fillId="0" borderId="0" xfId="0" applyFont="1" applyAlignment="1">
      <alignment horizontal="left"/>
    </xf>
    <xf numFmtId="49" fontId="5" fillId="2" borderId="2" xfId="0" applyNumberFormat="1" applyFont="1" applyFill="1" applyBorder="1" applyAlignment="1">
      <alignment horizontal="center"/>
    </xf>
    <xf numFmtId="3" fontId="5" fillId="3" borderId="2" xfId="0" applyNumberFormat="1" applyFont="1" applyFill="1" applyBorder="1" applyAlignment="1">
      <alignment horizontal="right"/>
    </xf>
    <xf numFmtId="3" fontId="8" fillId="0" borderId="10" xfId="0" applyNumberFormat="1" applyFont="1" applyBorder="1"/>
    <xf numFmtId="0" fontId="9" fillId="0" borderId="8" xfId="0" applyFont="1" applyBorder="1"/>
    <xf numFmtId="3" fontId="0" fillId="0" borderId="12" xfId="0" applyNumberFormat="1" applyBorder="1"/>
    <xf numFmtId="0" fontId="1" fillId="0" borderId="3" xfId="0" applyFont="1" applyBorder="1"/>
    <xf numFmtId="164" fontId="7" fillId="0" borderId="18" xfId="0" applyNumberFormat="1" applyFont="1" applyBorder="1" applyAlignment="1">
      <alignment horizontal="center" vertical="center"/>
    </xf>
    <xf numFmtId="164" fontId="7" fillId="0" borderId="20" xfId="0" applyNumberFormat="1" applyFont="1" applyBorder="1" applyAlignment="1">
      <alignment horizontal="center" vertical="center" wrapText="1"/>
    </xf>
    <xf numFmtId="165" fontId="5" fillId="3" borderId="36" xfId="0" applyNumberFormat="1" applyFont="1" applyFill="1" applyBorder="1" applyAlignment="1">
      <alignment horizontal="right"/>
    </xf>
    <xf numFmtId="164" fontId="5" fillId="4" borderId="37" xfId="0" applyNumberFormat="1" applyFont="1" applyFill="1" applyBorder="1" applyAlignment="1">
      <alignment horizontal="left"/>
    </xf>
    <xf numFmtId="165" fontId="5" fillId="4" borderId="39" xfId="0" applyNumberFormat="1" applyFont="1" applyFill="1" applyBorder="1" applyAlignment="1">
      <alignment horizontal="right"/>
    </xf>
    <xf numFmtId="164" fontId="5" fillId="0" borderId="0" xfId="0" applyNumberFormat="1" applyFont="1" applyAlignment="1">
      <alignment horizontal="left"/>
    </xf>
    <xf numFmtId="165" fontId="5" fillId="0" borderId="0" xfId="0" applyNumberFormat="1" applyFont="1" applyAlignment="1">
      <alignment horizontal="right"/>
    </xf>
    <xf numFmtId="3" fontId="9" fillId="0" borderId="10" xfId="0" applyNumberFormat="1" applyFont="1" applyBorder="1"/>
    <xf numFmtId="164" fontId="7" fillId="0" borderId="19" xfId="0" applyNumberFormat="1" applyFont="1" applyBorder="1" applyAlignment="1">
      <alignment horizontal="center" vertical="center" wrapText="1"/>
    </xf>
    <xf numFmtId="164" fontId="5" fillId="3" borderId="8" xfId="0" applyNumberFormat="1" applyFont="1" applyFill="1" applyBorder="1" applyAlignment="1">
      <alignment horizontal="left"/>
    </xf>
    <xf numFmtId="0" fontId="5" fillId="3" borderId="9" xfId="0" applyFont="1" applyFill="1" applyBorder="1" applyAlignment="1">
      <alignment horizontal="right"/>
    </xf>
    <xf numFmtId="166" fontId="8" fillId="0" borderId="10" xfId="0" applyNumberFormat="1" applyFont="1" applyBorder="1"/>
    <xf numFmtId="165" fontId="1" fillId="0" borderId="17" xfId="0" applyNumberFormat="1" applyFont="1" applyBorder="1"/>
    <xf numFmtId="164" fontId="11" fillId="0" borderId="32" xfId="0" applyNumberFormat="1" applyFont="1" applyBorder="1" applyAlignment="1">
      <alignment horizontal="center" vertical="center"/>
    </xf>
    <xf numFmtId="164" fontId="11" fillId="0" borderId="34" xfId="0" applyNumberFormat="1" applyFont="1" applyBorder="1" applyAlignment="1">
      <alignment horizontal="center" vertical="center" wrapText="1"/>
    </xf>
    <xf numFmtId="0" fontId="9" fillId="0" borderId="40" xfId="0" applyFont="1" applyBorder="1"/>
    <xf numFmtId="3" fontId="8" fillId="0" borderId="41" xfId="0" applyNumberFormat="1" applyFont="1" applyBorder="1"/>
    <xf numFmtId="49" fontId="5" fillId="2" borderId="29" xfId="0" applyNumberFormat="1" applyFont="1" applyFill="1" applyBorder="1" applyAlignment="1">
      <alignment horizontal="center"/>
    </xf>
    <xf numFmtId="164" fontId="5" fillId="4" borderId="32" xfId="0" applyNumberFormat="1" applyFont="1" applyFill="1" applyBorder="1" applyAlignment="1">
      <alignment horizontal="left"/>
    </xf>
    <xf numFmtId="49" fontId="5" fillId="4" borderId="33" xfId="0" applyNumberFormat="1" applyFont="1" applyFill="1" applyBorder="1" applyAlignment="1">
      <alignment horizontal="left"/>
    </xf>
    <xf numFmtId="49" fontId="5" fillId="4" borderId="33" xfId="0" applyNumberFormat="1" applyFont="1" applyFill="1" applyBorder="1" applyAlignment="1">
      <alignment horizontal="center" vertical="center"/>
    </xf>
    <xf numFmtId="3" fontId="5" fillId="4" borderId="33" xfId="0" applyNumberFormat="1" applyFont="1" applyFill="1" applyBorder="1" applyAlignment="1">
      <alignment horizontal="right"/>
    </xf>
    <xf numFmtId="165" fontId="5" fillId="4" borderId="34" xfId="0" applyNumberFormat="1" applyFont="1" applyFill="1" applyBorder="1" applyAlignment="1">
      <alignment horizontal="right"/>
    </xf>
    <xf numFmtId="14" fontId="8" fillId="0" borderId="35" xfId="0" applyNumberFormat="1" applyFont="1" applyBorder="1"/>
    <xf numFmtId="0" fontId="8" fillId="0" borderId="42" xfId="0" applyFont="1" applyBorder="1"/>
    <xf numFmtId="0" fontId="8" fillId="0" borderId="43" xfId="0" applyFont="1" applyBorder="1"/>
    <xf numFmtId="0" fontId="0" fillId="0" borderId="35" xfId="0" applyBorder="1"/>
    <xf numFmtId="3" fontId="0" fillId="0" borderId="36" xfId="0" applyNumberFormat="1" applyBorder="1"/>
    <xf numFmtId="0" fontId="0" fillId="0" borderId="37" xfId="0" applyBorder="1"/>
    <xf numFmtId="3" fontId="0" fillId="0" borderId="39" xfId="0" applyNumberFormat="1" applyBorder="1"/>
    <xf numFmtId="0" fontId="1" fillId="0" borderId="18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49" fontId="5" fillId="3" borderId="38" xfId="0" applyNumberFormat="1" applyFont="1" applyFill="1" applyBorder="1" applyAlignment="1">
      <alignment horizontal="left"/>
    </xf>
    <xf numFmtId="165" fontId="5" fillId="3" borderId="39" xfId="0" applyNumberFormat="1" applyFont="1" applyFill="1" applyBorder="1" applyAlignment="1">
      <alignment horizontal="right"/>
    </xf>
    <xf numFmtId="0" fontId="13" fillId="0" borderId="18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49" fontId="6" fillId="2" borderId="19" xfId="0" applyNumberFormat="1" applyFont="1" applyFill="1" applyBorder="1" applyAlignment="1">
      <alignment horizontal="center" vertical="center" wrapText="1"/>
    </xf>
    <xf numFmtId="49" fontId="6" fillId="3" borderId="20" xfId="0" applyNumberFormat="1" applyFon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/>
    </xf>
    <xf numFmtId="49" fontId="5" fillId="2" borderId="33" xfId="0" applyNumberFormat="1" applyFont="1" applyFill="1" applyBorder="1" applyAlignment="1">
      <alignment horizontal="left"/>
    </xf>
    <xf numFmtId="49" fontId="5" fillId="2" borderId="38" xfId="0" applyNumberFormat="1" applyFont="1" applyFill="1" applyBorder="1" applyAlignment="1">
      <alignment horizontal="left"/>
    </xf>
    <xf numFmtId="3" fontId="5" fillId="4" borderId="4" xfId="0" applyNumberFormat="1" applyFont="1" applyFill="1" applyBorder="1" applyAlignment="1">
      <alignment horizontal="left"/>
    </xf>
    <xf numFmtId="3" fontId="5" fillId="3" borderId="4" xfId="0" applyNumberFormat="1" applyFont="1" applyFill="1" applyBorder="1" applyAlignment="1">
      <alignment horizontal="left"/>
    </xf>
    <xf numFmtId="3" fontId="5" fillId="3" borderId="38" xfId="0" applyNumberFormat="1" applyFont="1" applyFill="1" applyBorder="1" applyAlignment="1">
      <alignment horizontal="left"/>
    </xf>
    <xf numFmtId="14" fontId="10" fillId="0" borderId="32" xfId="0" applyNumberFormat="1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10" fillId="0" borderId="33" xfId="0" applyFont="1" applyBorder="1" applyAlignment="1">
      <alignment horizontal="left"/>
    </xf>
    <xf numFmtId="14" fontId="10" fillId="0" borderId="35" xfId="0" applyNumberFormat="1" applyFont="1" applyBorder="1" applyAlignment="1">
      <alignment horizontal="left"/>
    </xf>
    <xf numFmtId="166" fontId="10" fillId="0" borderId="34" xfId="0" applyNumberFormat="1" applyFont="1" applyBorder="1" applyAlignment="1">
      <alignment horizontal="right"/>
    </xf>
    <xf numFmtId="166" fontId="10" fillId="0" borderId="36" xfId="0" applyNumberFormat="1" applyFont="1" applyBorder="1" applyAlignment="1">
      <alignment horizontal="right"/>
    </xf>
    <xf numFmtId="14" fontId="10" fillId="5" borderId="32" xfId="0" applyNumberFormat="1" applyFont="1" applyFill="1" applyBorder="1" applyAlignment="1">
      <alignment horizontal="left"/>
    </xf>
    <xf numFmtId="164" fontId="5" fillId="6" borderId="35" xfId="0" applyNumberFormat="1" applyFont="1" applyFill="1" applyBorder="1" applyAlignment="1">
      <alignment horizontal="left"/>
    </xf>
    <xf numFmtId="164" fontId="5" fillId="6" borderId="37" xfId="0" applyNumberFormat="1" applyFont="1" applyFill="1" applyBorder="1" applyAlignment="1">
      <alignment horizontal="left"/>
    </xf>
    <xf numFmtId="49" fontId="5" fillId="7" borderId="33" xfId="0" applyNumberFormat="1" applyFont="1" applyFill="1" applyBorder="1" applyAlignment="1">
      <alignment horizontal="left" vertical="center" wrapText="1"/>
    </xf>
    <xf numFmtId="3" fontId="5" fillId="7" borderId="4" xfId="0" applyNumberFormat="1" applyFont="1" applyFill="1" applyBorder="1" applyAlignment="1">
      <alignment horizontal="left"/>
    </xf>
    <xf numFmtId="8" fontId="5" fillId="6" borderId="34" xfId="1" applyNumberFormat="1" applyFont="1" applyFill="1" applyBorder="1" applyAlignment="1">
      <alignment horizontal="left"/>
    </xf>
    <xf numFmtId="165" fontId="5" fillId="6" borderId="36" xfId="0" applyNumberFormat="1" applyFont="1" applyFill="1" applyBorder="1" applyAlignment="1">
      <alignment horizontal="left"/>
    </xf>
    <xf numFmtId="165" fontId="5" fillId="6" borderId="39" xfId="0" applyNumberFormat="1" applyFont="1" applyFill="1" applyBorder="1" applyAlignment="1">
      <alignment horizontal="left"/>
    </xf>
    <xf numFmtId="0" fontId="10" fillId="0" borderId="33" xfId="0" applyFont="1" applyBorder="1" applyAlignment="1">
      <alignment horizontal="right"/>
    </xf>
    <xf numFmtId="0" fontId="10" fillId="0" borderId="4" xfId="0" applyFont="1" applyBorder="1" applyAlignment="1">
      <alignment horizontal="right"/>
    </xf>
    <xf numFmtId="49" fontId="5" fillId="4" borderId="4" xfId="0" applyNumberFormat="1" applyFont="1" applyFill="1" applyBorder="1" applyAlignment="1">
      <alignment horizontal="right"/>
    </xf>
    <xf numFmtId="49" fontId="5" fillId="3" borderId="4" xfId="0" applyNumberFormat="1" applyFont="1" applyFill="1" applyBorder="1" applyAlignment="1">
      <alignment horizontal="right"/>
    </xf>
    <xf numFmtId="49" fontId="5" fillId="3" borderId="38" xfId="0" applyNumberFormat="1" applyFont="1" applyFill="1" applyBorder="1" applyAlignment="1">
      <alignment horizontal="right"/>
    </xf>
    <xf numFmtId="3" fontId="5" fillId="3" borderId="38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center" vertical="center"/>
    </xf>
    <xf numFmtId="164" fontId="7" fillId="0" borderId="44" xfId="0" applyNumberFormat="1" applyFont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/>
    </xf>
    <xf numFmtId="49" fontId="5" fillId="2" borderId="33" xfId="0" applyNumberFormat="1" applyFont="1" applyFill="1" applyBorder="1" applyAlignment="1">
      <alignment horizontal="center"/>
    </xf>
    <xf numFmtId="49" fontId="5" fillId="2" borderId="33" xfId="0" applyNumberFormat="1" applyFont="1" applyFill="1" applyBorder="1" applyAlignment="1">
      <alignment horizontal="right" vertical="center" wrapText="1"/>
    </xf>
    <xf numFmtId="49" fontId="5" fillId="6" borderId="34" xfId="0" applyNumberFormat="1" applyFont="1" applyFill="1" applyBorder="1" applyAlignment="1">
      <alignment horizontal="right"/>
    </xf>
    <xf numFmtId="14" fontId="5" fillId="6" borderId="35" xfId="0" applyNumberFormat="1" applyFont="1" applyFill="1" applyBorder="1" applyAlignment="1">
      <alignment horizontal="left"/>
    </xf>
    <xf numFmtId="165" fontId="5" fillId="6" borderId="36" xfId="0" applyNumberFormat="1" applyFont="1" applyFill="1" applyBorder="1" applyAlignment="1">
      <alignment horizontal="right"/>
    </xf>
    <xf numFmtId="14" fontId="5" fillId="6" borderId="37" xfId="0" applyNumberFormat="1" applyFont="1" applyFill="1" applyBorder="1" applyAlignment="1">
      <alignment horizontal="left"/>
    </xf>
    <xf numFmtId="49" fontId="5" fillId="2" borderId="38" xfId="0" applyNumberFormat="1" applyFont="1" applyFill="1" applyBorder="1" applyAlignment="1">
      <alignment horizontal="center"/>
    </xf>
    <xf numFmtId="3" fontId="5" fillId="4" borderId="38" xfId="0" applyNumberFormat="1" applyFont="1" applyFill="1" applyBorder="1" applyAlignment="1">
      <alignment horizontal="right"/>
    </xf>
    <xf numFmtId="165" fontId="5" fillId="6" borderId="39" xfId="0" applyNumberFormat="1" applyFont="1" applyFill="1" applyBorder="1" applyAlignment="1">
      <alignment horizontal="right"/>
    </xf>
    <xf numFmtId="0" fontId="5" fillId="4" borderId="38" xfId="0" applyFont="1" applyFill="1" applyBorder="1" applyAlignment="1">
      <alignment horizontal="right"/>
    </xf>
    <xf numFmtId="49" fontId="5" fillId="2" borderId="7" xfId="0" applyNumberFormat="1" applyFont="1" applyFill="1" applyBorder="1" applyAlignment="1">
      <alignment horizontal="left"/>
    </xf>
    <xf numFmtId="3" fontId="5" fillId="3" borderId="7" xfId="0" applyNumberFormat="1" applyFont="1" applyFill="1" applyBorder="1" applyAlignment="1">
      <alignment horizontal="left"/>
    </xf>
    <xf numFmtId="49" fontId="9" fillId="0" borderId="10" xfId="0" applyNumberFormat="1" applyFont="1" applyBorder="1"/>
    <xf numFmtId="0" fontId="12" fillId="0" borderId="8" xfId="0" applyFont="1" applyBorder="1"/>
    <xf numFmtId="0" fontId="12" fillId="0" borderId="9" xfId="0" applyFont="1" applyBorder="1"/>
    <xf numFmtId="0" fontId="12" fillId="0" borderId="10" xfId="0" applyFont="1" applyBorder="1"/>
    <xf numFmtId="164" fontId="5" fillId="4" borderId="45" xfId="0" applyNumberFormat="1" applyFont="1" applyFill="1" applyBorder="1" applyAlignment="1">
      <alignment horizontal="right"/>
    </xf>
    <xf numFmtId="49" fontId="5" fillId="4" borderId="46" xfId="0" applyNumberFormat="1" applyFont="1" applyFill="1" applyBorder="1" applyAlignment="1">
      <alignment horizontal="right"/>
    </xf>
    <xf numFmtId="165" fontId="10" fillId="6" borderId="23" xfId="0" applyNumberFormat="1" applyFont="1" applyFill="1" applyBorder="1" applyAlignment="1">
      <alignment horizontal="right"/>
    </xf>
    <xf numFmtId="14" fontId="5" fillId="3" borderId="24" xfId="0" applyNumberFormat="1" applyFont="1" applyFill="1" applyBorder="1" applyAlignment="1">
      <alignment horizontal="right" wrapText="1"/>
    </xf>
    <xf numFmtId="0" fontId="5" fillId="4" borderId="5" xfId="0" applyFont="1" applyFill="1" applyBorder="1" applyAlignment="1">
      <alignment horizontal="left"/>
    </xf>
    <xf numFmtId="0" fontId="10" fillId="0" borderId="0" xfId="0" applyFont="1"/>
    <xf numFmtId="0" fontId="5" fillId="3" borderId="5" xfId="0" applyFont="1" applyFill="1" applyBorder="1" applyAlignment="1">
      <alignment horizontal="right" wrapText="1"/>
    </xf>
    <xf numFmtId="166" fontId="5" fillId="6" borderId="25" xfId="0" applyNumberFormat="1" applyFont="1" applyFill="1" applyBorder="1" applyAlignment="1">
      <alignment horizontal="right" wrapText="1"/>
    </xf>
    <xf numFmtId="14" fontId="5" fillId="4" borderId="26" xfId="0" applyNumberFormat="1" applyFont="1" applyFill="1" applyBorder="1" applyAlignment="1">
      <alignment horizontal="right"/>
    </xf>
    <xf numFmtId="0" fontId="5" fillId="4" borderId="1" xfId="0" applyFont="1" applyFill="1" applyBorder="1" applyAlignment="1">
      <alignment horizontal="right"/>
    </xf>
    <xf numFmtId="166" fontId="5" fillId="6" borderId="27" xfId="0" applyNumberFormat="1" applyFont="1" applyFill="1" applyBorder="1" applyAlignment="1">
      <alignment horizontal="right"/>
    </xf>
    <xf numFmtId="14" fontId="5" fillId="3" borderId="24" xfId="0" applyNumberFormat="1" applyFont="1" applyFill="1" applyBorder="1" applyAlignment="1">
      <alignment wrapText="1"/>
    </xf>
    <xf numFmtId="14" fontId="5" fillId="3" borderId="35" xfId="0" applyNumberFormat="1" applyFont="1" applyFill="1" applyBorder="1" applyAlignment="1">
      <alignment wrapText="1"/>
    </xf>
    <xf numFmtId="14" fontId="5" fillId="3" borderId="47" xfId="0" applyNumberFormat="1" applyFont="1" applyFill="1" applyBorder="1" applyAlignment="1">
      <alignment wrapText="1"/>
    </xf>
    <xf numFmtId="0" fontId="5" fillId="4" borderId="48" xfId="0" applyFont="1" applyFill="1" applyBorder="1" applyAlignment="1">
      <alignment horizontal="left"/>
    </xf>
    <xf numFmtId="0" fontId="5" fillId="3" borderId="48" xfId="0" applyFont="1" applyFill="1" applyBorder="1" applyAlignment="1">
      <alignment horizontal="right" wrapText="1"/>
    </xf>
    <xf numFmtId="166" fontId="5" fillId="6" borderId="49" xfId="0" applyNumberFormat="1" applyFont="1" applyFill="1" applyBorder="1" applyAlignment="1">
      <alignment horizontal="right" wrapText="1"/>
    </xf>
    <xf numFmtId="3" fontId="0" fillId="0" borderId="50" xfId="0" applyNumberFormat="1" applyBorder="1"/>
    <xf numFmtId="0" fontId="0" fillId="0" borderId="51" xfId="0" applyBorder="1"/>
    <xf numFmtId="0" fontId="2" fillId="0" borderId="11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3" fillId="0" borderId="11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51" xfId="0" applyFill="1" applyBorder="1"/>
    <xf numFmtId="49" fontId="0" fillId="0" borderId="0" xfId="0" applyNumberFormat="1"/>
    <xf numFmtId="3" fontId="8" fillId="0" borderId="0" xfId="0" applyNumberFormat="1" applyFont="1"/>
    <xf numFmtId="3" fontId="0" fillId="0" borderId="0" xfId="0" applyNumberFormat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Northwoods Electric Usage</a:t>
            </a:r>
            <a:r>
              <a:rPr lang="en-US" b="1" baseline="0"/>
              <a:t> in Total kWh</a:t>
            </a:r>
            <a:endParaRPr lang="en-US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'Graph of Usage'!$A$54:$A$59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Usage'!$B$54:$B$59</c:f>
              <c:numCache>
                <c:formatCode>#,##0</c:formatCode>
                <c:ptCount val="6"/>
                <c:pt idx="0">
                  <c:v>294022</c:v>
                </c:pt>
                <c:pt idx="1">
                  <c:v>347576</c:v>
                </c:pt>
                <c:pt idx="2">
                  <c:v>434000</c:v>
                </c:pt>
                <c:pt idx="3">
                  <c:v>311487</c:v>
                </c:pt>
                <c:pt idx="4">
                  <c:v>332476</c:v>
                </c:pt>
                <c:pt idx="5" formatCode="@">
                  <c:v>114953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09-4A18-9505-0223DFB44C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98239248"/>
        <c:axId val="498244656"/>
      </c:barChart>
      <c:catAx>
        <c:axId val="4982392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244656"/>
        <c:crosses val="autoZero"/>
        <c:auto val="1"/>
        <c:lblAlgn val="ctr"/>
        <c:lblOffset val="100"/>
        <c:noMultiLvlLbl val="0"/>
      </c:catAx>
      <c:valAx>
        <c:axId val="4982446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kWh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82392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b="1"/>
              <a:t>Northwoods Natural Gas Usage in Total Therms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'Graph of Usage'!$D$54:$D$59</c:f>
              <c:strCache>
                <c:ptCount val="6"/>
                <c:pt idx="0">
                  <c:v>2018-19</c:v>
                </c:pt>
                <c:pt idx="1">
                  <c:v>2019-20</c:v>
                </c:pt>
                <c:pt idx="2">
                  <c:v>2020-21</c:v>
                </c:pt>
                <c:pt idx="3">
                  <c:v>2021-22</c:v>
                </c:pt>
                <c:pt idx="4">
                  <c:v>2022-23</c:v>
                </c:pt>
                <c:pt idx="5">
                  <c:v>2023-24</c:v>
                </c:pt>
              </c:strCache>
            </c:strRef>
          </c:cat>
          <c:val>
            <c:numRef>
              <c:f>'Graph of Usage'!$E$54:$E$59</c:f>
              <c:numCache>
                <c:formatCode>#,##0</c:formatCode>
                <c:ptCount val="6"/>
                <c:pt idx="0">
                  <c:v>24640</c:v>
                </c:pt>
                <c:pt idx="1">
                  <c:v>30938</c:v>
                </c:pt>
                <c:pt idx="2">
                  <c:v>28950</c:v>
                </c:pt>
                <c:pt idx="3">
                  <c:v>24492</c:v>
                </c:pt>
                <c:pt idx="4">
                  <c:v>25535.439999999999</c:v>
                </c:pt>
                <c:pt idx="5">
                  <c:v>6398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EB-4361-A207-E9681C08D8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037596464"/>
        <c:axId val="1037592304"/>
      </c:barChart>
      <c:catAx>
        <c:axId val="103759646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400" b="1"/>
                  <a:t>Years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592304"/>
        <c:crosses val="autoZero"/>
        <c:auto val="1"/>
        <c:lblAlgn val="ctr"/>
        <c:lblOffset val="100"/>
        <c:noMultiLvlLbl val="0"/>
      </c:catAx>
      <c:valAx>
        <c:axId val="1037592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sz="1200" b="1"/>
                  <a:t>Therms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37596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25400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3">
  <a:schemeClr val="accent6"/>
  <a:schemeClr val="accent5"/>
  <a:schemeClr val="accent4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133349</xdr:colOff>
      <xdr:row>0</xdr:row>
      <xdr:rowOff>119061</xdr:rowOff>
    </xdr:from>
    <xdr:to>
      <xdr:col>11</xdr:col>
      <xdr:colOff>257175</xdr:colOff>
      <xdr:row>28</xdr:row>
      <xdr:rowOff>180975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181BD0A6-6475-770C-4C66-6BD679664A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457199</xdr:colOff>
      <xdr:row>0</xdr:row>
      <xdr:rowOff>128587</xdr:rowOff>
    </xdr:from>
    <xdr:to>
      <xdr:col>23</xdr:col>
      <xdr:colOff>133350</xdr:colOff>
      <xdr:row>29</xdr:row>
      <xdr:rowOff>28575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126415-11CA-D85D-889E-4F464E6545C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CF2B5D-B655-4C28-AFCB-F6FC221F04A7}">
  <dimension ref="A1:K52"/>
  <sheetViews>
    <sheetView topLeftCell="A16" workbookViewId="0">
      <selection activeCell="J39" sqref="J39"/>
    </sheetView>
  </sheetViews>
  <sheetFormatPr defaultRowHeight="15" x14ac:dyDescent="0.25"/>
  <cols>
    <col min="1" max="1" width="18.7109375" customWidth="1"/>
    <col min="2" max="2" width="18.85546875" customWidth="1"/>
    <col min="3" max="3" width="13.28515625" bestFit="1" customWidth="1"/>
    <col min="4" max="4" width="9.28515625" bestFit="1" customWidth="1"/>
    <col min="5" max="5" width="16.140625" customWidth="1"/>
    <col min="6" max="6" width="9.28515625" bestFit="1" customWidth="1"/>
    <col min="7" max="7" width="13" customWidth="1"/>
    <col min="8" max="8" width="11.140625" customWidth="1"/>
    <col min="9" max="9" width="11.42578125" bestFit="1" customWidth="1"/>
  </cols>
  <sheetData>
    <row r="1" spans="1:9" ht="27" thickBot="1" x14ac:dyDescent="0.45">
      <c r="A1" s="198" t="s">
        <v>18</v>
      </c>
      <c r="B1" s="199"/>
      <c r="C1" s="199"/>
      <c r="D1" s="199"/>
      <c r="E1" s="199"/>
      <c r="F1" s="199"/>
      <c r="G1" s="199"/>
      <c r="H1" s="199"/>
      <c r="I1" s="200"/>
    </row>
    <row r="2" spans="1:9" ht="15.75" thickBot="1" x14ac:dyDescent="0.3"/>
    <row r="3" spans="1:9" ht="19.5" thickBot="1" x14ac:dyDescent="0.35">
      <c r="A3" s="201" t="s">
        <v>0</v>
      </c>
      <c r="B3" s="202"/>
      <c r="C3" s="203"/>
    </row>
    <row r="4" spans="1:9" ht="16.5" thickBot="1" x14ac:dyDescent="0.3">
      <c r="D4" s="3" t="s">
        <v>1</v>
      </c>
      <c r="E4" s="3" t="s">
        <v>2</v>
      </c>
      <c r="F4" s="3" t="s">
        <v>3</v>
      </c>
      <c r="G4" s="3" t="s">
        <v>4</v>
      </c>
      <c r="H4" s="3" t="s">
        <v>5</v>
      </c>
      <c r="I4" s="88"/>
    </row>
    <row r="5" spans="1:9" ht="23.25" thickBot="1" x14ac:dyDescent="0.3">
      <c r="A5" s="12" t="s">
        <v>6</v>
      </c>
      <c r="B5" s="13" t="s">
        <v>7</v>
      </c>
      <c r="C5" s="13" t="s">
        <v>8</v>
      </c>
      <c r="D5" s="8" t="s">
        <v>9</v>
      </c>
      <c r="E5" s="8" t="s">
        <v>10</v>
      </c>
      <c r="F5" s="8" t="s">
        <v>11</v>
      </c>
      <c r="G5" s="8" t="s">
        <v>12</v>
      </c>
      <c r="H5" s="8" t="s">
        <v>13</v>
      </c>
      <c r="I5" s="14" t="s">
        <v>14</v>
      </c>
    </row>
    <row r="6" spans="1:9" ht="15.75" x14ac:dyDescent="0.25">
      <c r="A6" s="49">
        <v>43286</v>
      </c>
      <c r="B6" s="50" t="s">
        <v>19</v>
      </c>
      <c r="C6" s="51" t="s">
        <v>20</v>
      </c>
      <c r="D6" s="52">
        <v>18335</v>
      </c>
      <c r="E6" s="52"/>
      <c r="F6" s="52">
        <v>10036</v>
      </c>
      <c r="G6" s="52">
        <v>160</v>
      </c>
      <c r="H6" s="52">
        <v>160</v>
      </c>
      <c r="I6" s="53">
        <v>2783.07</v>
      </c>
    </row>
    <row r="7" spans="1:9" ht="15.75" x14ac:dyDescent="0.25">
      <c r="A7" s="54">
        <v>43317</v>
      </c>
      <c r="B7" s="36" t="s">
        <v>19</v>
      </c>
      <c r="C7" s="37" t="s">
        <v>20</v>
      </c>
      <c r="D7" s="26">
        <v>23775</v>
      </c>
      <c r="E7" s="26"/>
      <c r="F7" s="26">
        <v>13637</v>
      </c>
      <c r="G7" s="26">
        <v>159</v>
      </c>
      <c r="H7" s="26">
        <v>159</v>
      </c>
      <c r="I7" s="55">
        <v>3048.99</v>
      </c>
    </row>
    <row r="8" spans="1:9" ht="15.75" x14ac:dyDescent="0.25">
      <c r="A8" s="54">
        <v>43347</v>
      </c>
      <c r="B8" s="36" t="s">
        <v>19</v>
      </c>
      <c r="C8" s="37" t="s">
        <v>20</v>
      </c>
      <c r="D8" s="24">
        <v>25240</v>
      </c>
      <c r="E8" s="24"/>
      <c r="F8" s="24">
        <v>12760</v>
      </c>
      <c r="G8" s="24">
        <v>144</v>
      </c>
      <c r="H8" s="24">
        <v>144</v>
      </c>
      <c r="I8" s="55">
        <v>2746.04</v>
      </c>
    </row>
    <row r="9" spans="1:9" ht="15.75" x14ac:dyDescent="0.25">
      <c r="A9" s="54">
        <v>43376</v>
      </c>
      <c r="B9" s="36" t="s">
        <v>19</v>
      </c>
      <c r="C9" s="37" t="s">
        <v>20</v>
      </c>
      <c r="D9" s="26">
        <v>30055</v>
      </c>
      <c r="E9" s="26"/>
      <c r="F9" s="26">
        <v>16415</v>
      </c>
      <c r="G9" s="26">
        <v>163</v>
      </c>
      <c r="H9" s="26">
        <v>163</v>
      </c>
      <c r="I9" s="55">
        <v>2851.19</v>
      </c>
    </row>
    <row r="10" spans="1:9" ht="15.75" x14ac:dyDescent="0.25">
      <c r="A10" s="54">
        <v>43405</v>
      </c>
      <c r="B10" s="36" t="s">
        <v>19</v>
      </c>
      <c r="C10" s="37" t="s">
        <v>20</v>
      </c>
      <c r="D10" s="24">
        <v>23103</v>
      </c>
      <c r="E10" s="24"/>
      <c r="F10" s="24">
        <v>12218</v>
      </c>
      <c r="G10" s="24">
        <v>87</v>
      </c>
      <c r="H10" s="24">
        <v>87</v>
      </c>
      <c r="I10" s="55">
        <v>2249.96</v>
      </c>
    </row>
    <row r="11" spans="1:9" ht="15.75" x14ac:dyDescent="0.25">
      <c r="A11" s="54">
        <v>43438</v>
      </c>
      <c r="B11" s="36" t="s">
        <v>19</v>
      </c>
      <c r="C11" s="37" t="s">
        <v>20</v>
      </c>
      <c r="D11" s="26">
        <v>26363</v>
      </c>
      <c r="E11" s="26"/>
      <c r="F11" s="26">
        <v>12800</v>
      </c>
      <c r="G11" s="26">
        <v>88</v>
      </c>
      <c r="H11" s="26">
        <v>88</v>
      </c>
      <c r="I11" s="55">
        <v>2433.52</v>
      </c>
    </row>
    <row r="12" spans="1:9" ht="15.75" x14ac:dyDescent="0.25">
      <c r="A12" s="54">
        <v>43472</v>
      </c>
      <c r="B12" s="36" t="s">
        <v>19</v>
      </c>
      <c r="C12" s="37" t="s">
        <v>20</v>
      </c>
      <c r="D12" s="24">
        <v>26306</v>
      </c>
      <c r="E12" s="24"/>
      <c r="F12" s="24">
        <v>12400</v>
      </c>
      <c r="G12" s="24">
        <v>86</v>
      </c>
      <c r="H12" s="24">
        <v>86</v>
      </c>
      <c r="I12" s="55">
        <v>2404.3200000000002</v>
      </c>
    </row>
    <row r="13" spans="1:9" ht="15.75" x14ac:dyDescent="0.25">
      <c r="A13" s="54">
        <v>43501</v>
      </c>
      <c r="B13" s="36" t="s">
        <v>19</v>
      </c>
      <c r="C13" s="37" t="s">
        <v>20</v>
      </c>
      <c r="D13" s="26">
        <v>24596</v>
      </c>
      <c r="E13" s="26"/>
      <c r="F13" s="26">
        <v>11944</v>
      </c>
      <c r="G13" s="26">
        <v>87</v>
      </c>
      <c r="H13" s="26">
        <v>87</v>
      </c>
      <c r="I13" s="55">
        <v>2360.29</v>
      </c>
    </row>
    <row r="14" spans="1:9" ht="15.75" x14ac:dyDescent="0.25">
      <c r="A14" s="54">
        <v>43531</v>
      </c>
      <c r="B14" s="36" t="s">
        <v>19</v>
      </c>
      <c r="C14" s="37" t="s">
        <v>20</v>
      </c>
      <c r="D14" s="24">
        <v>25583</v>
      </c>
      <c r="E14" s="24"/>
      <c r="F14" s="24">
        <v>12861</v>
      </c>
      <c r="G14" s="24">
        <v>88</v>
      </c>
      <c r="H14" s="24">
        <v>88</v>
      </c>
      <c r="I14" s="55">
        <v>2371.2800000000002</v>
      </c>
    </row>
    <row r="15" spans="1:9" ht="15.75" x14ac:dyDescent="0.25">
      <c r="A15" s="54">
        <v>43562</v>
      </c>
      <c r="B15" s="36" t="s">
        <v>19</v>
      </c>
      <c r="C15" s="37" t="s">
        <v>20</v>
      </c>
      <c r="D15" s="26">
        <v>23922</v>
      </c>
      <c r="E15" s="26"/>
      <c r="F15" s="26">
        <v>11688</v>
      </c>
      <c r="G15" s="26">
        <v>89</v>
      </c>
      <c r="H15" s="26">
        <v>89</v>
      </c>
      <c r="I15" s="55">
        <v>2278.63</v>
      </c>
    </row>
    <row r="16" spans="1:9" ht="15.75" x14ac:dyDescent="0.25">
      <c r="A16" s="54">
        <v>43591</v>
      </c>
      <c r="B16" s="36" t="s">
        <v>19</v>
      </c>
      <c r="C16" s="37" t="s">
        <v>20</v>
      </c>
      <c r="D16" s="24">
        <v>23369</v>
      </c>
      <c r="E16" s="24"/>
      <c r="F16" s="24">
        <v>11435</v>
      </c>
      <c r="G16" s="24">
        <v>91</v>
      </c>
      <c r="H16" s="24">
        <v>91</v>
      </c>
      <c r="I16" s="55">
        <v>2262.88</v>
      </c>
    </row>
    <row r="17" spans="1:11" ht="16.5" thickBot="1" x14ac:dyDescent="0.3">
      <c r="A17" s="56">
        <v>43621</v>
      </c>
      <c r="B17" s="87" t="s">
        <v>19</v>
      </c>
      <c r="C17" s="112" t="s">
        <v>20</v>
      </c>
      <c r="D17" s="57">
        <v>23375</v>
      </c>
      <c r="E17" s="57"/>
      <c r="F17" s="57">
        <v>12174</v>
      </c>
      <c r="G17" s="57">
        <v>171</v>
      </c>
      <c r="H17" s="57">
        <v>171</v>
      </c>
      <c r="I17" s="58">
        <v>2933.57</v>
      </c>
    </row>
    <row r="18" spans="1:11" ht="16.5" thickBot="1" x14ac:dyDescent="0.3">
      <c r="A18" s="28"/>
      <c r="B18" s="28"/>
      <c r="C18" s="110" t="s">
        <v>9</v>
      </c>
      <c r="D18" s="111">
        <f>SUM(D6:D17)</f>
        <v>294022</v>
      </c>
      <c r="E18" s="28"/>
      <c r="F18" s="28"/>
      <c r="G18" s="28"/>
      <c r="H18" s="28"/>
      <c r="I18" s="35">
        <f>SUM(I6:I17)</f>
        <v>30723.74</v>
      </c>
    </row>
    <row r="20" spans="1:11" ht="15.75" thickBot="1" x14ac:dyDescent="0.3"/>
    <row r="21" spans="1:11" ht="19.5" thickBot="1" x14ac:dyDescent="0.35">
      <c r="A21" s="204" t="s">
        <v>15</v>
      </c>
      <c r="B21" s="205"/>
      <c r="C21" s="206"/>
      <c r="G21" s="201" t="s">
        <v>25</v>
      </c>
      <c r="H21" s="203"/>
      <c r="I21" s="1"/>
      <c r="J21" s="1"/>
      <c r="K21" s="1"/>
    </row>
    <row r="22" spans="1:11" ht="15" customHeight="1" thickBot="1" x14ac:dyDescent="0.35">
      <c r="A22" s="38" t="s">
        <v>6</v>
      </c>
      <c r="B22" s="39" t="s">
        <v>7</v>
      </c>
      <c r="C22" s="39" t="s">
        <v>8</v>
      </c>
      <c r="D22" s="39" t="s">
        <v>16</v>
      </c>
      <c r="E22" s="40" t="s">
        <v>14</v>
      </c>
      <c r="G22" s="108" t="s">
        <v>26</v>
      </c>
      <c r="H22" s="109" t="s">
        <v>27</v>
      </c>
      <c r="I22" s="1"/>
      <c r="J22" s="1"/>
      <c r="K22" s="1"/>
    </row>
    <row r="23" spans="1:11" ht="15.75" customHeight="1" x14ac:dyDescent="0.3">
      <c r="A23" s="113">
        <v>43286</v>
      </c>
      <c r="B23" s="114" t="s">
        <v>21</v>
      </c>
      <c r="C23" s="115" t="s">
        <v>22</v>
      </c>
      <c r="D23" s="116">
        <v>1</v>
      </c>
      <c r="E23" s="117">
        <v>-40.79</v>
      </c>
      <c r="G23" s="79">
        <v>43402</v>
      </c>
      <c r="H23" s="97">
        <v>0</v>
      </c>
      <c r="I23" s="1"/>
      <c r="J23" s="1"/>
      <c r="K23" s="1"/>
    </row>
    <row r="24" spans="1:11" ht="15.75" customHeight="1" x14ac:dyDescent="0.3">
      <c r="A24" s="79">
        <v>43286</v>
      </c>
      <c r="B24" s="43" t="s">
        <v>23</v>
      </c>
      <c r="C24" s="46" t="s">
        <v>24</v>
      </c>
      <c r="D24" s="44">
        <v>82</v>
      </c>
      <c r="E24" s="97"/>
      <c r="G24" s="65">
        <v>43403</v>
      </c>
      <c r="H24" s="66">
        <v>115.6</v>
      </c>
      <c r="I24" s="1"/>
      <c r="J24" s="1"/>
      <c r="K24" s="1"/>
    </row>
    <row r="25" spans="1:11" ht="15.75" customHeight="1" x14ac:dyDescent="0.3">
      <c r="A25" s="77">
        <v>43317</v>
      </c>
      <c r="B25" s="41" t="s">
        <v>21</v>
      </c>
      <c r="C25" s="45" t="s">
        <v>22</v>
      </c>
      <c r="D25" s="42">
        <v>0</v>
      </c>
      <c r="E25" s="78">
        <v>174.31</v>
      </c>
      <c r="G25" s="63">
        <v>43494</v>
      </c>
      <c r="H25" s="64">
        <v>946</v>
      </c>
      <c r="I25" s="1"/>
      <c r="J25" s="1"/>
      <c r="K25" s="1"/>
    </row>
    <row r="26" spans="1:11" ht="15.75" customHeight="1" x14ac:dyDescent="0.3">
      <c r="A26" s="79">
        <v>43317</v>
      </c>
      <c r="B26" s="43" t="s">
        <v>23</v>
      </c>
      <c r="C26" s="46" t="s">
        <v>24</v>
      </c>
      <c r="D26" s="44">
        <v>84</v>
      </c>
      <c r="E26" s="97"/>
      <c r="G26" s="67">
        <v>43495</v>
      </c>
      <c r="H26" s="68">
        <v>316.39999999999998</v>
      </c>
      <c r="I26" s="1"/>
      <c r="J26" s="1"/>
      <c r="K26" s="1"/>
    </row>
    <row r="27" spans="1:11" ht="15.75" customHeight="1" x14ac:dyDescent="0.3">
      <c r="A27" s="77">
        <v>43347</v>
      </c>
      <c r="B27" s="41" t="s">
        <v>21</v>
      </c>
      <c r="C27" s="45" t="s">
        <v>22</v>
      </c>
      <c r="D27" s="42">
        <v>1</v>
      </c>
      <c r="E27" s="78">
        <v>172.11</v>
      </c>
      <c r="G27" s="63">
        <v>43496</v>
      </c>
      <c r="H27" s="64">
        <v>101.3</v>
      </c>
      <c r="I27" s="1"/>
      <c r="J27" s="1"/>
      <c r="K27" s="1"/>
    </row>
    <row r="28" spans="1:11" ht="15.75" customHeight="1" thickBot="1" x14ac:dyDescent="0.35">
      <c r="A28" s="79">
        <v>43347</v>
      </c>
      <c r="B28" s="43" t="s">
        <v>23</v>
      </c>
      <c r="C28" s="46" t="s">
        <v>24</v>
      </c>
      <c r="D28" s="44">
        <v>81</v>
      </c>
      <c r="E28" s="97"/>
      <c r="G28" s="82">
        <v>43503</v>
      </c>
      <c r="H28" s="85">
        <v>82.9</v>
      </c>
      <c r="I28" s="1"/>
      <c r="J28" s="1"/>
      <c r="K28" s="1"/>
    </row>
    <row r="29" spans="1:11" ht="15.75" customHeight="1" thickBot="1" x14ac:dyDescent="0.35">
      <c r="A29" s="77">
        <v>43376</v>
      </c>
      <c r="B29" s="41" t="s">
        <v>21</v>
      </c>
      <c r="C29" s="45" t="s">
        <v>22</v>
      </c>
      <c r="D29" s="42">
        <v>431</v>
      </c>
      <c r="E29" s="78">
        <v>395.68</v>
      </c>
      <c r="G29" s="100"/>
      <c r="H29" s="107">
        <f>SUM(H23:H28)</f>
        <v>1562.2</v>
      </c>
      <c r="I29" s="1"/>
      <c r="J29" s="1"/>
      <c r="K29" s="1"/>
    </row>
    <row r="30" spans="1:11" ht="15.75" customHeight="1" x14ac:dyDescent="0.3">
      <c r="A30" s="79">
        <v>43376</v>
      </c>
      <c r="B30" s="43" t="s">
        <v>23</v>
      </c>
      <c r="C30" s="46" t="s">
        <v>24</v>
      </c>
      <c r="D30" s="44">
        <v>130</v>
      </c>
      <c r="E30" s="97"/>
      <c r="G30" s="100"/>
      <c r="H30" s="101"/>
      <c r="I30" s="1"/>
      <c r="J30" s="1"/>
      <c r="K30" s="1"/>
    </row>
    <row r="31" spans="1:11" ht="15.75" customHeight="1" x14ac:dyDescent="0.3">
      <c r="A31" s="77">
        <v>43405</v>
      </c>
      <c r="B31" s="41" t="s">
        <v>21</v>
      </c>
      <c r="C31" s="45" t="s">
        <v>22</v>
      </c>
      <c r="D31" s="42">
        <v>1520</v>
      </c>
      <c r="E31" s="78">
        <v>908.32</v>
      </c>
      <c r="G31" s="100"/>
      <c r="H31" s="101"/>
      <c r="I31" s="1"/>
      <c r="J31" s="1"/>
      <c r="K31" s="1"/>
    </row>
    <row r="32" spans="1:11" ht="15.75" customHeight="1" x14ac:dyDescent="0.3">
      <c r="A32" s="79">
        <v>43405</v>
      </c>
      <c r="B32" s="43" t="s">
        <v>23</v>
      </c>
      <c r="C32" s="46" t="s">
        <v>24</v>
      </c>
      <c r="D32" s="44">
        <v>122</v>
      </c>
      <c r="E32" s="97"/>
      <c r="G32" s="100"/>
      <c r="H32" s="101"/>
      <c r="I32" s="1"/>
      <c r="J32" s="1"/>
      <c r="K32" s="1"/>
    </row>
    <row r="33" spans="1:11" ht="15.75" customHeight="1" x14ac:dyDescent="0.3">
      <c r="A33" s="77">
        <v>43438</v>
      </c>
      <c r="B33" s="41" t="s">
        <v>21</v>
      </c>
      <c r="C33" s="45" t="s">
        <v>22</v>
      </c>
      <c r="D33" s="42">
        <v>3408</v>
      </c>
      <c r="E33" s="78">
        <v>2050.64</v>
      </c>
      <c r="G33" s="100"/>
      <c r="H33" s="101"/>
      <c r="I33" s="1"/>
      <c r="J33" s="1"/>
      <c r="K33" s="1"/>
    </row>
    <row r="34" spans="1:11" ht="15.75" customHeight="1" x14ac:dyDescent="0.3">
      <c r="A34" s="79">
        <v>43438</v>
      </c>
      <c r="B34" s="43" t="s">
        <v>23</v>
      </c>
      <c r="C34" s="46" t="s">
        <v>24</v>
      </c>
      <c r="D34" s="44">
        <v>151</v>
      </c>
      <c r="E34" s="97"/>
      <c r="I34" s="1"/>
      <c r="J34" s="1"/>
      <c r="K34" s="1"/>
    </row>
    <row r="35" spans="1:11" ht="15.75" customHeight="1" x14ac:dyDescent="0.3">
      <c r="A35" s="118">
        <v>43472</v>
      </c>
      <c r="B35" s="34" t="s">
        <v>21</v>
      </c>
      <c r="C35" s="47" t="s">
        <v>22</v>
      </c>
      <c r="D35" s="34">
        <v>3828</v>
      </c>
      <c r="E35" s="80">
        <v>2578.92</v>
      </c>
      <c r="G35" s="1"/>
      <c r="H35" s="1"/>
      <c r="I35" s="1"/>
      <c r="J35" s="1"/>
      <c r="K35" s="1"/>
    </row>
    <row r="36" spans="1:11" ht="15.75" x14ac:dyDescent="0.25">
      <c r="A36" s="77">
        <v>43472</v>
      </c>
      <c r="B36" s="41" t="s">
        <v>23</v>
      </c>
      <c r="C36" s="45" t="s">
        <v>24</v>
      </c>
      <c r="D36" s="42">
        <v>153</v>
      </c>
      <c r="E36" s="78"/>
    </row>
    <row r="37" spans="1:11" ht="15.75" x14ac:dyDescent="0.25">
      <c r="A37" s="79">
        <v>43501</v>
      </c>
      <c r="B37" s="43" t="s">
        <v>21</v>
      </c>
      <c r="C37" s="46" t="s">
        <v>22</v>
      </c>
      <c r="D37" s="44">
        <v>3910</v>
      </c>
      <c r="E37" s="97">
        <v>2442.7600000000002</v>
      </c>
    </row>
    <row r="38" spans="1:11" ht="26.25" customHeight="1" x14ac:dyDescent="0.25">
      <c r="A38" s="77">
        <v>43501</v>
      </c>
      <c r="B38" s="41" t="s">
        <v>23</v>
      </c>
      <c r="C38" s="45" t="s">
        <v>24</v>
      </c>
      <c r="D38" s="42">
        <v>145</v>
      </c>
      <c r="E38" s="78"/>
    </row>
    <row r="39" spans="1:11" ht="15.75" x14ac:dyDescent="0.25">
      <c r="A39" s="79">
        <v>43531</v>
      </c>
      <c r="B39" s="43" t="s">
        <v>21</v>
      </c>
      <c r="C39" s="46" t="s">
        <v>22</v>
      </c>
      <c r="D39" s="44">
        <v>4333</v>
      </c>
      <c r="E39" s="97">
        <v>2229.1999999999998</v>
      </c>
    </row>
    <row r="40" spans="1:11" ht="15.75" x14ac:dyDescent="0.25">
      <c r="A40" s="77">
        <v>43531</v>
      </c>
      <c r="B40" s="41" t="s">
        <v>23</v>
      </c>
      <c r="C40" s="45" t="s">
        <v>24</v>
      </c>
      <c r="D40" s="42">
        <v>148</v>
      </c>
      <c r="E40" s="78"/>
    </row>
    <row r="41" spans="1:11" ht="15.75" x14ac:dyDescent="0.25">
      <c r="A41" s="79">
        <v>43562</v>
      </c>
      <c r="B41" s="43" t="s">
        <v>21</v>
      </c>
      <c r="C41" s="46" t="s">
        <v>22</v>
      </c>
      <c r="D41" s="44">
        <v>2783</v>
      </c>
      <c r="E41" s="97">
        <v>1433.49</v>
      </c>
    </row>
    <row r="42" spans="1:11" ht="15.75" x14ac:dyDescent="0.25">
      <c r="A42" s="77">
        <v>43562</v>
      </c>
      <c r="B42" s="41" t="s">
        <v>23</v>
      </c>
      <c r="C42" s="45" t="s">
        <v>24</v>
      </c>
      <c r="D42" s="42">
        <v>139</v>
      </c>
      <c r="E42" s="78"/>
    </row>
    <row r="43" spans="1:11" ht="15.75" x14ac:dyDescent="0.25">
      <c r="A43" s="79">
        <v>43591</v>
      </c>
      <c r="B43" s="43" t="s">
        <v>21</v>
      </c>
      <c r="C43" s="46" t="s">
        <v>22</v>
      </c>
      <c r="D43" s="44">
        <v>1968</v>
      </c>
      <c r="E43" s="97">
        <v>1126.29</v>
      </c>
    </row>
    <row r="44" spans="1:11" ht="15.75" x14ac:dyDescent="0.25">
      <c r="A44" s="77">
        <v>43591</v>
      </c>
      <c r="B44" s="41" t="s">
        <v>23</v>
      </c>
      <c r="C44" s="45" t="s">
        <v>24</v>
      </c>
      <c r="D44" s="42">
        <v>148</v>
      </c>
      <c r="E44" s="78"/>
    </row>
    <row r="45" spans="1:11" ht="15.75" x14ac:dyDescent="0.25">
      <c r="A45" s="79">
        <v>43621</v>
      </c>
      <c r="B45" s="43" t="s">
        <v>21</v>
      </c>
      <c r="C45" s="46" t="s">
        <v>22</v>
      </c>
      <c r="D45" s="44">
        <v>925</v>
      </c>
      <c r="E45" s="97">
        <v>565.83000000000004</v>
      </c>
    </row>
    <row r="46" spans="1:11" ht="15.75" x14ac:dyDescent="0.25">
      <c r="A46" s="77">
        <v>43621</v>
      </c>
      <c r="B46" s="41" t="s">
        <v>23</v>
      </c>
      <c r="C46" s="45" t="s">
        <v>24</v>
      </c>
      <c r="D46" s="42">
        <v>149</v>
      </c>
      <c r="E46" s="78"/>
    </row>
    <row r="47" spans="1:11" ht="16.5" thickBot="1" x14ac:dyDescent="0.3">
      <c r="A47" s="119"/>
      <c r="B47" s="120"/>
      <c r="C47" s="120"/>
      <c r="D47" s="120"/>
      <c r="E47" s="35">
        <f>SUM(E23:E46)</f>
        <v>14036.76</v>
      </c>
    </row>
    <row r="48" spans="1:11" ht="16.5" thickBot="1" x14ac:dyDescent="0.3">
      <c r="C48" s="110" t="s">
        <v>28</v>
      </c>
      <c r="D48" s="111">
        <f>SUM(D23:D47)</f>
        <v>24640</v>
      </c>
    </row>
    <row r="52" spans="1:1" ht="18.75" x14ac:dyDescent="0.3">
      <c r="A52" s="1" t="s">
        <v>17</v>
      </c>
    </row>
  </sheetData>
  <mergeCells count="4">
    <mergeCell ref="A1:I1"/>
    <mergeCell ref="A3:C3"/>
    <mergeCell ref="A21:C21"/>
    <mergeCell ref="G21:H21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6E791D-B4EE-45C8-8612-63AF250BE986}">
  <dimension ref="A1:K53"/>
  <sheetViews>
    <sheetView topLeftCell="A13" workbookViewId="0">
      <selection activeCell="E37" sqref="E37"/>
    </sheetView>
  </sheetViews>
  <sheetFormatPr defaultRowHeight="15" x14ac:dyDescent="0.25"/>
  <cols>
    <col min="1" max="1" width="17.28515625" customWidth="1"/>
    <col min="2" max="2" width="18.42578125" customWidth="1"/>
    <col min="3" max="3" width="12.42578125" bestFit="1" customWidth="1"/>
    <col min="4" max="4" width="9.28515625" bestFit="1" customWidth="1"/>
    <col min="5" max="5" width="17.5703125" customWidth="1"/>
    <col min="6" max="6" width="9.28515625" bestFit="1" customWidth="1"/>
    <col min="7" max="7" width="12.7109375" bestFit="1" customWidth="1"/>
    <col min="8" max="8" width="11.28515625" customWidth="1"/>
    <col min="9" max="9" width="11.42578125" bestFit="1" customWidth="1"/>
  </cols>
  <sheetData>
    <row r="1" spans="1:9" ht="27" thickBot="1" x14ac:dyDescent="0.45">
      <c r="A1" s="198" t="s">
        <v>18</v>
      </c>
      <c r="B1" s="199"/>
      <c r="C1" s="199"/>
      <c r="D1" s="199"/>
      <c r="E1" s="199"/>
      <c r="F1" s="199"/>
      <c r="G1" s="199"/>
      <c r="H1" s="199"/>
      <c r="I1" s="200"/>
    </row>
    <row r="2" spans="1:9" ht="15.75" thickBot="1" x14ac:dyDescent="0.3"/>
    <row r="3" spans="1:9" ht="19.5" thickBot="1" x14ac:dyDescent="0.35">
      <c r="A3" s="201" t="s">
        <v>0</v>
      </c>
      <c r="B3" s="202"/>
      <c r="C3" s="203"/>
    </row>
    <row r="4" spans="1:9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2"/>
    </row>
    <row r="5" spans="1:9" ht="23.25" thickBot="1" x14ac:dyDescent="0.3">
      <c r="A5" s="12" t="s">
        <v>6</v>
      </c>
      <c r="B5" s="13" t="s">
        <v>7</v>
      </c>
      <c r="C5" s="13" t="s">
        <v>8</v>
      </c>
      <c r="D5" s="8" t="s">
        <v>9</v>
      </c>
      <c r="E5" s="8" t="s">
        <v>11</v>
      </c>
      <c r="F5" s="8" t="s">
        <v>12</v>
      </c>
      <c r="G5" s="8" t="s">
        <v>13</v>
      </c>
      <c r="H5" s="14" t="s">
        <v>14</v>
      </c>
    </row>
    <row r="6" spans="1:9" ht="15.75" x14ac:dyDescent="0.25">
      <c r="A6" s="18">
        <v>43653</v>
      </c>
      <c r="B6" s="19" t="s">
        <v>19</v>
      </c>
      <c r="C6" s="20" t="s">
        <v>20</v>
      </c>
      <c r="D6" s="21">
        <v>31718</v>
      </c>
      <c r="E6" s="21">
        <v>15774</v>
      </c>
      <c r="F6" s="21">
        <v>168</v>
      </c>
      <c r="G6" s="21">
        <v>15944</v>
      </c>
      <c r="H6" s="22">
        <v>3551.27</v>
      </c>
    </row>
    <row r="7" spans="1:9" ht="15.75" x14ac:dyDescent="0.25">
      <c r="A7" s="23">
        <v>43682</v>
      </c>
      <c r="B7" s="36" t="s">
        <v>19</v>
      </c>
      <c r="C7" s="37" t="s">
        <v>20</v>
      </c>
      <c r="D7" s="26">
        <v>28914</v>
      </c>
      <c r="E7" s="26">
        <v>14018</v>
      </c>
      <c r="F7" s="26">
        <v>120</v>
      </c>
      <c r="G7" s="26">
        <v>14896</v>
      </c>
      <c r="H7" s="25">
        <v>2983.77</v>
      </c>
    </row>
    <row r="8" spans="1:9" ht="15.75" x14ac:dyDescent="0.25">
      <c r="A8" s="23">
        <v>43712</v>
      </c>
      <c r="B8" s="36" t="s">
        <v>19</v>
      </c>
      <c r="C8" s="37" t="s">
        <v>20</v>
      </c>
      <c r="D8" s="24">
        <v>30185</v>
      </c>
      <c r="E8" s="24">
        <v>14215</v>
      </c>
      <c r="F8" s="24">
        <v>149</v>
      </c>
      <c r="G8" s="24">
        <v>15970</v>
      </c>
      <c r="H8" s="25">
        <v>3266.1</v>
      </c>
    </row>
    <row r="9" spans="1:9" ht="15.75" x14ac:dyDescent="0.25">
      <c r="A9" s="23">
        <v>43744</v>
      </c>
      <c r="B9" s="36" t="s">
        <v>19</v>
      </c>
      <c r="C9" s="37" t="s">
        <v>20</v>
      </c>
      <c r="D9" s="26">
        <v>45026</v>
      </c>
      <c r="E9" s="26">
        <v>23461</v>
      </c>
      <c r="F9" s="26">
        <v>152</v>
      </c>
      <c r="G9" s="26">
        <v>21565</v>
      </c>
      <c r="H9" s="25">
        <v>3903.39</v>
      </c>
    </row>
    <row r="10" spans="1:9" ht="15.75" x14ac:dyDescent="0.25">
      <c r="A10" s="23">
        <v>43772</v>
      </c>
      <c r="B10" s="36" t="s">
        <v>19</v>
      </c>
      <c r="C10" s="37" t="s">
        <v>20</v>
      </c>
      <c r="D10" s="24">
        <v>25332</v>
      </c>
      <c r="E10" s="24">
        <v>12260</v>
      </c>
      <c r="F10" s="24">
        <v>90</v>
      </c>
      <c r="G10" s="24">
        <v>13072</v>
      </c>
      <c r="H10" s="25">
        <v>2374.9299999999998</v>
      </c>
    </row>
    <row r="11" spans="1:9" ht="15.75" x14ac:dyDescent="0.25">
      <c r="A11" s="23">
        <v>43803</v>
      </c>
      <c r="B11" s="36" t="s">
        <v>19</v>
      </c>
      <c r="C11" s="37" t="s">
        <v>20</v>
      </c>
      <c r="D11" s="26">
        <v>29169</v>
      </c>
      <c r="E11" s="26">
        <v>13082</v>
      </c>
      <c r="F11" s="26">
        <v>90</v>
      </c>
      <c r="G11" s="26">
        <v>16087</v>
      </c>
      <c r="H11" s="25">
        <v>2583.44</v>
      </c>
    </row>
    <row r="12" spans="1:9" ht="15.75" x14ac:dyDescent="0.25">
      <c r="A12" s="23">
        <v>43837</v>
      </c>
      <c r="B12" s="36" t="s">
        <v>19</v>
      </c>
      <c r="C12" s="37" t="s">
        <v>20</v>
      </c>
      <c r="D12" s="24">
        <v>28523</v>
      </c>
      <c r="E12" s="24">
        <v>12663</v>
      </c>
      <c r="F12" s="24">
        <v>92</v>
      </c>
      <c r="G12" s="24">
        <v>15860</v>
      </c>
      <c r="H12" s="25">
        <v>2578.58</v>
      </c>
    </row>
    <row r="13" spans="1:9" ht="15.75" x14ac:dyDescent="0.25">
      <c r="A13" s="23">
        <v>43866</v>
      </c>
      <c r="B13" s="36" t="s">
        <v>19</v>
      </c>
      <c r="C13" s="37" t="s">
        <v>20</v>
      </c>
      <c r="D13" s="26">
        <v>27322</v>
      </c>
      <c r="E13" s="26">
        <v>13101</v>
      </c>
      <c r="F13" s="26">
        <v>87</v>
      </c>
      <c r="G13" s="26">
        <v>14220</v>
      </c>
      <c r="H13" s="25">
        <v>2452.5100000000002</v>
      </c>
    </row>
    <row r="14" spans="1:9" ht="15.75" x14ac:dyDescent="0.25">
      <c r="A14" s="23">
        <v>43897</v>
      </c>
      <c r="B14" s="36" t="s">
        <v>19</v>
      </c>
      <c r="C14" s="37" t="s">
        <v>20</v>
      </c>
      <c r="D14" s="24">
        <v>28388</v>
      </c>
      <c r="E14" s="24">
        <v>14225</v>
      </c>
      <c r="F14" s="24">
        <v>89</v>
      </c>
      <c r="G14" s="24">
        <v>14162</v>
      </c>
      <c r="H14" s="25">
        <v>2537.5500000000002</v>
      </c>
    </row>
    <row r="15" spans="1:9" ht="15.75" x14ac:dyDescent="0.25">
      <c r="A15" s="23">
        <v>43927</v>
      </c>
      <c r="B15" s="36" t="s">
        <v>19</v>
      </c>
      <c r="C15" s="37" t="s">
        <v>20</v>
      </c>
      <c r="D15" s="26">
        <v>23541</v>
      </c>
      <c r="E15" s="26">
        <v>10136</v>
      </c>
      <c r="F15" s="26">
        <v>97</v>
      </c>
      <c r="G15" s="26">
        <v>13406</v>
      </c>
      <c r="H15" s="25">
        <v>2318.64</v>
      </c>
    </row>
    <row r="16" spans="1:9" ht="15.75" x14ac:dyDescent="0.25">
      <c r="A16" s="23">
        <v>43956</v>
      </c>
      <c r="B16" s="36" t="s">
        <v>19</v>
      </c>
      <c r="C16" s="37" t="s">
        <v>20</v>
      </c>
      <c r="D16" s="24">
        <v>19979</v>
      </c>
      <c r="E16" s="24">
        <v>8149</v>
      </c>
      <c r="F16" s="24">
        <v>55</v>
      </c>
      <c r="G16" s="24">
        <v>11830</v>
      </c>
      <c r="H16" s="25">
        <v>1776.04</v>
      </c>
    </row>
    <row r="17" spans="1:11" ht="16.5" thickBot="1" x14ac:dyDescent="0.3">
      <c r="A17" s="23">
        <v>43986</v>
      </c>
      <c r="B17" s="36" t="s">
        <v>19</v>
      </c>
      <c r="C17" s="89" t="s">
        <v>20</v>
      </c>
      <c r="D17" s="90">
        <v>29479</v>
      </c>
      <c r="E17" s="26">
        <v>15205</v>
      </c>
      <c r="F17" s="26">
        <v>178</v>
      </c>
      <c r="G17" s="26">
        <v>14273</v>
      </c>
      <c r="H17" s="27">
        <v>3418.9</v>
      </c>
    </row>
    <row r="18" spans="1:11" ht="16.5" thickBot="1" x14ac:dyDescent="0.3">
      <c r="A18" s="28"/>
      <c r="B18" s="28"/>
      <c r="C18" s="92" t="s">
        <v>9</v>
      </c>
      <c r="D18" s="91">
        <f>SUM(D6:D17)</f>
        <v>347576</v>
      </c>
      <c r="E18" s="28"/>
      <c r="F18" s="28"/>
      <c r="G18" s="28"/>
      <c r="H18" s="29">
        <f>SUM(H6:H17)</f>
        <v>33745.119999999995</v>
      </c>
    </row>
    <row r="20" spans="1:11" ht="15.75" thickBot="1" x14ac:dyDescent="0.3"/>
    <row r="21" spans="1:11" ht="19.5" thickBot="1" x14ac:dyDescent="0.35">
      <c r="A21" s="204" t="s">
        <v>15</v>
      </c>
      <c r="B21" s="205"/>
      <c r="C21" s="206"/>
      <c r="G21" s="201" t="s">
        <v>25</v>
      </c>
      <c r="H21" s="203"/>
      <c r="I21" s="1"/>
      <c r="J21" s="1"/>
      <c r="K21" s="1"/>
    </row>
    <row r="22" spans="1:11" ht="25.5" customHeight="1" thickBot="1" x14ac:dyDescent="0.35">
      <c r="A22" s="12" t="s">
        <v>6</v>
      </c>
      <c r="B22" s="13" t="s">
        <v>7</v>
      </c>
      <c r="C22" s="13" t="s">
        <v>8</v>
      </c>
      <c r="D22" s="13" t="s">
        <v>16</v>
      </c>
      <c r="E22" s="17" t="s">
        <v>14</v>
      </c>
      <c r="G22" s="15" t="s">
        <v>26</v>
      </c>
      <c r="H22" s="16" t="s">
        <v>27</v>
      </c>
      <c r="I22" s="1"/>
      <c r="J22" s="1"/>
      <c r="K22" s="1"/>
    </row>
    <row r="23" spans="1:11" ht="15.75" customHeight="1" x14ac:dyDescent="0.3">
      <c r="A23" s="59">
        <v>43653</v>
      </c>
      <c r="B23" s="60" t="s">
        <v>21</v>
      </c>
      <c r="C23" s="61" t="s">
        <v>22</v>
      </c>
      <c r="D23" s="52">
        <v>1178</v>
      </c>
      <c r="E23" s="62">
        <v>618.11</v>
      </c>
      <c r="G23" s="74">
        <v>43799</v>
      </c>
      <c r="H23" s="86">
        <v>838.6</v>
      </c>
      <c r="I23" s="1"/>
      <c r="J23" s="1"/>
      <c r="K23" s="1"/>
    </row>
    <row r="24" spans="1:11" ht="15.75" customHeight="1" x14ac:dyDescent="0.3">
      <c r="A24" s="63">
        <v>43653</v>
      </c>
      <c r="B24" s="30" t="s">
        <v>23</v>
      </c>
      <c r="C24" s="31" t="s">
        <v>24</v>
      </c>
      <c r="D24" s="26">
        <v>85</v>
      </c>
      <c r="E24" s="64"/>
      <c r="G24" s="65">
        <v>43874</v>
      </c>
      <c r="H24" s="66">
        <v>0</v>
      </c>
      <c r="I24" s="1"/>
      <c r="J24" s="1"/>
      <c r="K24" s="1"/>
    </row>
    <row r="25" spans="1:11" ht="15.75" customHeight="1" thickBot="1" x14ac:dyDescent="0.35">
      <c r="A25" s="67">
        <v>43682</v>
      </c>
      <c r="B25" s="33" t="s">
        <v>21</v>
      </c>
      <c r="C25" s="32" t="s">
        <v>22</v>
      </c>
      <c r="D25" s="24">
        <v>212</v>
      </c>
      <c r="E25" s="68">
        <v>238.99</v>
      </c>
      <c r="G25" s="70">
        <v>43875</v>
      </c>
      <c r="H25" s="73">
        <v>777</v>
      </c>
      <c r="I25" s="1"/>
      <c r="J25" s="1"/>
      <c r="K25" s="1"/>
    </row>
    <row r="26" spans="1:11" ht="15.75" customHeight="1" thickBot="1" x14ac:dyDescent="0.35">
      <c r="A26" s="63">
        <v>43682</v>
      </c>
      <c r="B26" s="30" t="s">
        <v>23</v>
      </c>
      <c r="C26" s="31" t="s">
        <v>24</v>
      </c>
      <c r="D26" s="26">
        <v>74</v>
      </c>
      <c r="E26" s="64"/>
      <c r="G26" s="100"/>
      <c r="H26" s="35">
        <f>SUM(H23:H25)</f>
        <v>1615.6</v>
      </c>
      <c r="I26" s="1"/>
      <c r="J26" s="1"/>
      <c r="K26" s="1"/>
    </row>
    <row r="27" spans="1:11" ht="15.75" customHeight="1" x14ac:dyDescent="0.3">
      <c r="A27" s="67">
        <v>43712</v>
      </c>
      <c r="B27" s="33" t="s">
        <v>21</v>
      </c>
      <c r="C27" s="32" t="s">
        <v>22</v>
      </c>
      <c r="D27" s="24">
        <v>934</v>
      </c>
      <c r="E27" s="68">
        <v>509.99</v>
      </c>
      <c r="G27" s="100"/>
      <c r="H27" s="101"/>
      <c r="I27" s="1"/>
      <c r="J27" s="1"/>
      <c r="K27" s="1"/>
    </row>
    <row r="28" spans="1:11" ht="15.75" customHeight="1" x14ac:dyDescent="0.3">
      <c r="A28" s="63">
        <v>43712</v>
      </c>
      <c r="B28" s="30" t="s">
        <v>23</v>
      </c>
      <c r="C28" s="31" t="s">
        <v>24</v>
      </c>
      <c r="D28" s="26">
        <v>78</v>
      </c>
      <c r="E28" s="64"/>
      <c r="G28" s="100"/>
      <c r="H28" s="101"/>
      <c r="I28" s="1"/>
      <c r="J28" s="1"/>
      <c r="K28" s="1"/>
    </row>
    <row r="29" spans="1:11" ht="15.75" customHeight="1" x14ac:dyDescent="0.3">
      <c r="A29" s="67">
        <v>43744</v>
      </c>
      <c r="B29" s="33" t="s">
        <v>21</v>
      </c>
      <c r="C29" s="32" t="s">
        <v>22</v>
      </c>
      <c r="D29" s="24">
        <v>1629</v>
      </c>
      <c r="E29" s="68">
        <v>830.43</v>
      </c>
      <c r="G29" s="100"/>
      <c r="H29" s="101"/>
      <c r="I29" s="1"/>
      <c r="J29" s="1"/>
      <c r="K29" s="1"/>
    </row>
    <row r="30" spans="1:11" ht="15.75" customHeight="1" x14ac:dyDescent="0.3">
      <c r="A30" s="63">
        <v>43744</v>
      </c>
      <c r="B30" s="30" t="s">
        <v>23</v>
      </c>
      <c r="C30" s="31" t="s">
        <v>24</v>
      </c>
      <c r="D30" s="26">
        <v>130</v>
      </c>
      <c r="E30" s="64"/>
      <c r="G30" s="100"/>
      <c r="H30" s="101"/>
      <c r="I30" s="1"/>
      <c r="J30" s="1"/>
      <c r="K30" s="1"/>
    </row>
    <row r="31" spans="1:11" ht="15.75" customHeight="1" x14ac:dyDescent="0.3">
      <c r="A31" s="67">
        <v>43772</v>
      </c>
      <c r="B31" s="33" t="s">
        <v>21</v>
      </c>
      <c r="C31" s="32" t="s">
        <v>22</v>
      </c>
      <c r="D31" s="24">
        <v>2062</v>
      </c>
      <c r="E31" s="68">
        <v>1034.76</v>
      </c>
      <c r="G31" s="100"/>
      <c r="H31" s="101"/>
      <c r="I31" s="1"/>
      <c r="J31" s="1"/>
      <c r="K31" s="1"/>
    </row>
    <row r="32" spans="1:11" ht="15.75" customHeight="1" x14ac:dyDescent="0.3">
      <c r="A32" s="63">
        <v>43772</v>
      </c>
      <c r="B32" s="30" t="s">
        <v>23</v>
      </c>
      <c r="C32" s="31" t="s">
        <v>24</v>
      </c>
      <c r="D32" s="26">
        <v>119</v>
      </c>
      <c r="E32" s="64"/>
      <c r="G32" s="100"/>
      <c r="H32" s="101"/>
      <c r="I32" s="1"/>
      <c r="J32" s="1"/>
      <c r="K32" s="1"/>
    </row>
    <row r="33" spans="1:11" ht="15.75" customHeight="1" x14ac:dyDescent="0.3">
      <c r="A33" s="67">
        <v>43803</v>
      </c>
      <c r="B33" s="33" t="s">
        <v>21</v>
      </c>
      <c r="C33" s="32" t="s">
        <v>22</v>
      </c>
      <c r="D33" s="24">
        <v>3465</v>
      </c>
      <c r="E33" s="68">
        <v>1791.99</v>
      </c>
      <c r="G33" s="100"/>
      <c r="H33" s="101"/>
      <c r="I33" s="1"/>
      <c r="J33" s="1"/>
      <c r="K33" s="1"/>
    </row>
    <row r="34" spans="1:11" ht="15.75" customHeight="1" x14ac:dyDescent="0.3">
      <c r="A34" s="63">
        <v>43803</v>
      </c>
      <c r="B34" s="30" t="s">
        <v>23</v>
      </c>
      <c r="C34" s="31" t="s">
        <v>24</v>
      </c>
      <c r="D34" s="26">
        <v>137</v>
      </c>
      <c r="E34" s="69"/>
      <c r="G34" s="28"/>
      <c r="I34" s="1"/>
      <c r="J34" s="1"/>
      <c r="K34" s="1"/>
    </row>
    <row r="35" spans="1:11" ht="15.75" customHeight="1" x14ac:dyDescent="0.3">
      <c r="A35" s="67">
        <v>43837</v>
      </c>
      <c r="B35" s="33" t="s">
        <v>21</v>
      </c>
      <c r="C35" s="32" t="s">
        <v>22</v>
      </c>
      <c r="D35" s="24">
        <v>4360</v>
      </c>
      <c r="E35" s="68">
        <v>2112.1</v>
      </c>
      <c r="G35" s="1"/>
      <c r="H35" s="1"/>
      <c r="I35" s="1"/>
      <c r="J35" s="1"/>
      <c r="K35" s="1"/>
    </row>
    <row r="36" spans="1:11" ht="15.75" x14ac:dyDescent="0.25">
      <c r="A36" s="63">
        <v>43837</v>
      </c>
      <c r="B36" s="30" t="s">
        <v>23</v>
      </c>
      <c r="C36" s="31" t="s">
        <v>24</v>
      </c>
      <c r="D36" s="26">
        <v>143</v>
      </c>
      <c r="E36" s="64">
        <v>117.5</v>
      </c>
    </row>
    <row r="37" spans="1:11" ht="15.75" x14ac:dyDescent="0.25">
      <c r="A37" s="67">
        <v>43866</v>
      </c>
      <c r="B37" s="33" t="s">
        <v>21</v>
      </c>
      <c r="C37" s="32" t="s">
        <v>22</v>
      </c>
      <c r="D37" s="24">
        <v>4211</v>
      </c>
      <c r="E37" s="68">
        <v>2051.27</v>
      </c>
    </row>
    <row r="38" spans="1:11" ht="15.75" x14ac:dyDescent="0.25">
      <c r="A38" s="63">
        <v>43866</v>
      </c>
      <c r="B38" s="30" t="s">
        <v>23</v>
      </c>
      <c r="C38" s="31" t="s">
        <v>24</v>
      </c>
      <c r="D38" s="26">
        <v>154</v>
      </c>
      <c r="E38" s="64"/>
    </row>
    <row r="39" spans="1:11" ht="15.75" x14ac:dyDescent="0.25">
      <c r="A39" s="67">
        <v>43898</v>
      </c>
      <c r="B39" s="33" t="s">
        <v>21</v>
      </c>
      <c r="C39" s="32" t="s">
        <v>22</v>
      </c>
      <c r="D39" s="24">
        <v>4059</v>
      </c>
      <c r="E39" s="68">
        <v>1801.24</v>
      </c>
    </row>
    <row r="40" spans="1:11" ht="15.75" x14ac:dyDescent="0.25">
      <c r="A40" s="63">
        <v>43898</v>
      </c>
      <c r="B40" s="30" t="s">
        <v>23</v>
      </c>
      <c r="C40" s="31" t="s">
        <v>24</v>
      </c>
      <c r="D40" s="26">
        <v>159</v>
      </c>
      <c r="E40" s="64"/>
    </row>
    <row r="41" spans="1:11" ht="15.75" x14ac:dyDescent="0.25">
      <c r="A41" s="67">
        <v>43927</v>
      </c>
      <c r="B41" s="33" t="s">
        <v>21</v>
      </c>
      <c r="C41" s="32" t="s">
        <v>22</v>
      </c>
      <c r="D41" s="24">
        <v>3131</v>
      </c>
      <c r="E41" s="68">
        <v>1383.97</v>
      </c>
    </row>
    <row r="42" spans="1:11" ht="15.75" x14ac:dyDescent="0.25">
      <c r="A42" s="63">
        <v>43927</v>
      </c>
      <c r="B42" s="30" t="s">
        <v>23</v>
      </c>
      <c r="C42" s="31" t="s">
        <v>24</v>
      </c>
      <c r="D42" s="26">
        <v>98</v>
      </c>
      <c r="E42" s="64"/>
    </row>
    <row r="43" spans="1:11" ht="15.75" x14ac:dyDescent="0.25">
      <c r="A43" s="67">
        <v>43956</v>
      </c>
      <c r="B43" s="33" t="s">
        <v>21</v>
      </c>
      <c r="C43" s="32" t="s">
        <v>22</v>
      </c>
      <c r="D43" s="24">
        <v>2437</v>
      </c>
      <c r="E43" s="68">
        <v>988.24</v>
      </c>
    </row>
    <row r="44" spans="1:11" ht="15.75" x14ac:dyDescent="0.25">
      <c r="A44" s="63">
        <v>43956</v>
      </c>
      <c r="B44" s="30" t="s">
        <v>23</v>
      </c>
      <c r="C44" s="31" t="s">
        <v>24</v>
      </c>
      <c r="D44" s="26">
        <v>69</v>
      </c>
      <c r="E44" s="64"/>
    </row>
    <row r="45" spans="1:11" ht="15.75" x14ac:dyDescent="0.25">
      <c r="A45" s="67">
        <v>43986</v>
      </c>
      <c r="B45" s="33" t="s">
        <v>21</v>
      </c>
      <c r="C45" s="32" t="s">
        <v>22</v>
      </c>
      <c r="D45" s="24">
        <v>1946</v>
      </c>
      <c r="E45" s="68">
        <v>869.67</v>
      </c>
    </row>
    <row r="46" spans="1:11" ht="16.5" thickBot="1" x14ac:dyDescent="0.3">
      <c r="A46" s="70">
        <v>43986</v>
      </c>
      <c r="B46" s="71" t="s">
        <v>23</v>
      </c>
      <c r="C46" s="72" t="s">
        <v>24</v>
      </c>
      <c r="D46" s="57">
        <v>68</v>
      </c>
      <c r="E46" s="73"/>
    </row>
    <row r="47" spans="1:11" ht="16.5" thickBot="1" x14ac:dyDescent="0.3">
      <c r="A47" s="28"/>
      <c r="B47" s="28"/>
      <c r="C47" s="28"/>
      <c r="D47" s="28"/>
      <c r="E47" s="35">
        <f>SUM(E23:E46)</f>
        <v>14348.259999999998</v>
      </c>
    </row>
    <row r="48" spans="1:11" ht="15.75" thickBot="1" x14ac:dyDescent="0.3">
      <c r="C48" s="94" t="s">
        <v>28</v>
      </c>
      <c r="D48" s="93">
        <f>SUM(D23:D47)</f>
        <v>30938</v>
      </c>
    </row>
    <row r="53" spans="1:1" ht="18.75" x14ac:dyDescent="0.3">
      <c r="A53" s="1" t="s">
        <v>17</v>
      </c>
    </row>
  </sheetData>
  <mergeCells count="4">
    <mergeCell ref="A1:I1"/>
    <mergeCell ref="A3:C3"/>
    <mergeCell ref="A21:C21"/>
    <mergeCell ref="G21:H2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2F784-0952-4371-B97E-174892EF864B}">
  <dimension ref="A1:K51"/>
  <sheetViews>
    <sheetView topLeftCell="A12" workbookViewId="0">
      <selection activeCell="A42" sqref="A42"/>
    </sheetView>
  </sheetViews>
  <sheetFormatPr defaultRowHeight="15" x14ac:dyDescent="0.25"/>
  <cols>
    <col min="1" max="1" width="16.7109375" customWidth="1"/>
    <col min="2" max="2" width="19.42578125" customWidth="1"/>
    <col min="3" max="3" width="13.85546875" bestFit="1" customWidth="1"/>
    <col min="5" max="5" width="12.5703125" customWidth="1"/>
    <col min="6" max="6" width="10.7109375" bestFit="1" customWidth="1"/>
    <col min="7" max="7" width="14.7109375" customWidth="1"/>
    <col min="8" max="8" width="12.42578125" customWidth="1"/>
  </cols>
  <sheetData>
    <row r="1" spans="1:8" ht="27" thickBot="1" x14ac:dyDescent="0.45">
      <c r="A1" s="198" t="s">
        <v>18</v>
      </c>
      <c r="B1" s="199"/>
      <c r="C1" s="199"/>
      <c r="D1" s="199"/>
      <c r="E1" s="199"/>
      <c r="F1" s="199"/>
      <c r="G1" s="199"/>
      <c r="H1" s="200"/>
    </row>
    <row r="2" spans="1:8" ht="15.75" thickBot="1" x14ac:dyDescent="0.3"/>
    <row r="3" spans="1:8" ht="19.5" thickBot="1" x14ac:dyDescent="0.35">
      <c r="A3" s="201" t="s">
        <v>0</v>
      </c>
      <c r="B3" s="203"/>
    </row>
    <row r="4" spans="1:8" ht="16.5" thickBot="1" x14ac:dyDescent="0.3">
      <c r="D4" s="3" t="s">
        <v>1</v>
      </c>
      <c r="E4" s="3" t="s">
        <v>3</v>
      </c>
      <c r="F4" s="3" t="s">
        <v>4</v>
      </c>
      <c r="G4" s="3" t="s">
        <v>5</v>
      </c>
      <c r="H4" s="88"/>
    </row>
    <row r="5" spans="1:8" ht="23.25" thickBot="1" x14ac:dyDescent="0.3">
      <c r="A5" s="12" t="s">
        <v>6</v>
      </c>
      <c r="B5" s="13" t="s">
        <v>7</v>
      </c>
      <c r="C5" s="13" t="s">
        <v>8</v>
      </c>
      <c r="D5" s="8" t="s">
        <v>9</v>
      </c>
      <c r="E5" s="8" t="s">
        <v>11</v>
      </c>
      <c r="F5" s="8" t="s">
        <v>12</v>
      </c>
      <c r="G5" s="8" t="s">
        <v>13</v>
      </c>
      <c r="H5" s="14" t="s">
        <v>14</v>
      </c>
    </row>
    <row r="6" spans="1:8" ht="15.75" x14ac:dyDescent="0.25">
      <c r="A6" s="49">
        <v>44018</v>
      </c>
      <c r="B6" s="50" t="s">
        <v>19</v>
      </c>
      <c r="C6" s="51" t="s">
        <v>20</v>
      </c>
      <c r="D6" s="52">
        <v>50438</v>
      </c>
      <c r="E6" s="52">
        <v>25435</v>
      </c>
      <c r="F6" s="52">
        <v>188</v>
      </c>
      <c r="G6" s="52">
        <v>25003</v>
      </c>
      <c r="H6" s="53">
        <v>4843.3599999999997</v>
      </c>
    </row>
    <row r="7" spans="1:8" ht="15.75" x14ac:dyDescent="0.25">
      <c r="A7" s="54">
        <v>44047</v>
      </c>
      <c r="B7" s="36" t="s">
        <v>19</v>
      </c>
      <c r="C7" s="37" t="s">
        <v>20</v>
      </c>
      <c r="D7" s="26">
        <v>72625</v>
      </c>
      <c r="E7" s="26">
        <v>31751</v>
      </c>
      <c r="F7" s="26">
        <v>185</v>
      </c>
      <c r="G7" s="26">
        <v>40874</v>
      </c>
      <c r="H7" s="55">
        <v>6034.78</v>
      </c>
    </row>
    <row r="8" spans="1:8" ht="15.75" x14ac:dyDescent="0.25">
      <c r="A8" s="54">
        <v>44076</v>
      </c>
      <c r="B8" s="36" t="s">
        <v>19</v>
      </c>
      <c r="C8" s="37" t="s">
        <v>20</v>
      </c>
      <c r="D8" s="24">
        <v>66343</v>
      </c>
      <c r="E8" s="24">
        <v>30722</v>
      </c>
      <c r="F8" s="24">
        <v>189</v>
      </c>
      <c r="G8" s="24">
        <v>35620</v>
      </c>
      <c r="H8" s="55">
        <v>5647.87</v>
      </c>
    </row>
    <row r="9" spans="1:8" ht="15.75" x14ac:dyDescent="0.25">
      <c r="A9" s="54">
        <v>44108</v>
      </c>
      <c r="B9" s="36" t="s">
        <v>19</v>
      </c>
      <c r="C9" s="37" t="s">
        <v>20</v>
      </c>
      <c r="D9" s="26">
        <v>40556</v>
      </c>
      <c r="E9" s="26">
        <v>18432</v>
      </c>
      <c r="F9" s="26">
        <v>164</v>
      </c>
      <c r="G9" s="26">
        <v>22124</v>
      </c>
      <c r="H9" s="55">
        <v>3263.7</v>
      </c>
    </row>
    <row r="10" spans="1:8" ht="15.75" x14ac:dyDescent="0.25">
      <c r="A10" s="54">
        <v>44137</v>
      </c>
      <c r="B10" s="36" t="s">
        <v>19</v>
      </c>
      <c r="C10" s="37" t="s">
        <v>20</v>
      </c>
      <c r="D10" s="24">
        <v>25677</v>
      </c>
      <c r="E10" s="24">
        <v>11952</v>
      </c>
      <c r="F10" s="24">
        <v>98</v>
      </c>
      <c r="G10" s="24">
        <v>13725</v>
      </c>
      <c r="H10" s="55">
        <v>2455.94</v>
      </c>
    </row>
    <row r="11" spans="1:8" ht="15.75" x14ac:dyDescent="0.25">
      <c r="A11" s="54">
        <v>44168</v>
      </c>
      <c r="B11" s="36" t="s">
        <v>19</v>
      </c>
      <c r="C11" s="37" t="s">
        <v>20</v>
      </c>
      <c r="D11" s="26">
        <v>27805</v>
      </c>
      <c r="E11" s="26">
        <v>12931</v>
      </c>
      <c r="F11" s="26">
        <v>87</v>
      </c>
      <c r="G11" s="26">
        <v>14874</v>
      </c>
      <c r="H11" s="55">
        <v>2490.04</v>
      </c>
    </row>
    <row r="12" spans="1:8" ht="15.75" x14ac:dyDescent="0.25">
      <c r="A12" s="54">
        <v>44202</v>
      </c>
      <c r="B12" s="36" t="s">
        <v>19</v>
      </c>
      <c r="C12" s="37" t="s">
        <v>20</v>
      </c>
      <c r="D12" s="24">
        <v>30802</v>
      </c>
      <c r="E12" s="24">
        <v>12918</v>
      </c>
      <c r="F12" s="24">
        <v>89</v>
      </c>
      <c r="G12" s="24">
        <v>17883</v>
      </c>
      <c r="H12" s="55">
        <v>2681.7</v>
      </c>
    </row>
    <row r="13" spans="1:8" ht="15.75" x14ac:dyDescent="0.25">
      <c r="A13" s="54">
        <v>44231</v>
      </c>
      <c r="B13" s="36" t="s">
        <v>19</v>
      </c>
      <c r="C13" s="37" t="s">
        <v>20</v>
      </c>
      <c r="D13" s="26">
        <v>28426</v>
      </c>
      <c r="E13" s="26">
        <v>13219</v>
      </c>
      <c r="F13" s="26">
        <v>93</v>
      </c>
      <c r="G13" s="26">
        <v>15206</v>
      </c>
      <c r="H13" s="55">
        <v>2700.48</v>
      </c>
    </row>
    <row r="14" spans="1:8" ht="15.75" x14ac:dyDescent="0.25">
      <c r="A14" s="54">
        <v>44263</v>
      </c>
      <c r="B14" s="36" t="s">
        <v>19</v>
      </c>
      <c r="C14" s="37" t="s">
        <v>20</v>
      </c>
      <c r="D14" s="24">
        <v>30475</v>
      </c>
      <c r="E14" s="24">
        <v>13996</v>
      </c>
      <c r="F14" s="24">
        <v>89</v>
      </c>
      <c r="G14" s="24">
        <v>16480</v>
      </c>
      <c r="H14" s="55">
        <v>2788.27</v>
      </c>
    </row>
    <row r="15" spans="1:8" ht="15.75" x14ac:dyDescent="0.25">
      <c r="A15" s="54" t="s">
        <v>50</v>
      </c>
      <c r="B15" s="36"/>
      <c r="C15" s="37"/>
      <c r="D15" s="24"/>
      <c r="E15" s="24"/>
      <c r="F15" s="24"/>
      <c r="G15" s="24"/>
      <c r="H15" s="55"/>
    </row>
    <row r="16" spans="1:8" ht="15.75" x14ac:dyDescent="0.25">
      <c r="A16" s="54">
        <v>44321</v>
      </c>
      <c r="B16" s="36" t="s">
        <v>19</v>
      </c>
      <c r="C16" s="37" t="s">
        <v>20</v>
      </c>
      <c r="D16" s="24">
        <v>26919</v>
      </c>
      <c r="E16" s="24">
        <v>13199</v>
      </c>
      <c r="F16" s="24">
        <v>85</v>
      </c>
      <c r="G16" s="24">
        <v>13720</v>
      </c>
      <c r="H16" s="55">
        <v>2580.59</v>
      </c>
    </row>
    <row r="17" spans="1:11" ht="16.5" thickBot="1" x14ac:dyDescent="0.3">
      <c r="A17" s="56">
        <v>44353</v>
      </c>
      <c r="B17" s="87" t="s">
        <v>19</v>
      </c>
      <c r="C17" s="89" t="s">
        <v>20</v>
      </c>
      <c r="D17" s="90">
        <v>33934</v>
      </c>
      <c r="E17" s="57">
        <v>18275</v>
      </c>
      <c r="F17" s="57">
        <v>151</v>
      </c>
      <c r="G17" s="57">
        <v>15659</v>
      </c>
      <c r="H17" s="58">
        <v>3598.53</v>
      </c>
    </row>
    <row r="18" spans="1:11" ht="16.5" thickBot="1" x14ac:dyDescent="0.3">
      <c r="A18" s="28"/>
      <c r="B18" s="28"/>
      <c r="C18" s="92" t="s">
        <v>9</v>
      </c>
      <c r="D18" s="91">
        <f>SUM(D6:D17)</f>
        <v>434000</v>
      </c>
      <c r="E18" s="28"/>
      <c r="F18" s="28"/>
      <c r="G18" s="28"/>
      <c r="H18" s="35">
        <f>SUM(H6:H17)</f>
        <v>39085.259999999995</v>
      </c>
    </row>
    <row r="20" spans="1:11" ht="19.5" thickBot="1" x14ac:dyDescent="0.35">
      <c r="I20" s="1"/>
      <c r="J20" s="1"/>
      <c r="K20" s="1"/>
    </row>
    <row r="21" spans="1:11" ht="29.25" customHeight="1" thickBot="1" x14ac:dyDescent="0.35">
      <c r="A21" s="204" t="s">
        <v>15</v>
      </c>
      <c r="B21" s="205"/>
      <c r="C21" s="205"/>
      <c r="D21" s="206"/>
      <c r="G21" s="201" t="s">
        <v>25</v>
      </c>
      <c r="H21" s="203"/>
      <c r="I21" s="1"/>
      <c r="J21" s="1"/>
      <c r="K21" s="1"/>
    </row>
    <row r="22" spans="1:11" ht="15.75" customHeight="1" thickBot="1" x14ac:dyDescent="0.35">
      <c r="A22" s="6" t="s">
        <v>6</v>
      </c>
      <c r="B22" s="7" t="s">
        <v>7</v>
      </c>
      <c r="C22" s="7" t="s">
        <v>8</v>
      </c>
      <c r="D22" s="7" t="s">
        <v>16</v>
      </c>
      <c r="E22" s="11" t="s">
        <v>14</v>
      </c>
      <c r="G22" s="95" t="s">
        <v>26</v>
      </c>
      <c r="H22" s="96" t="s">
        <v>27</v>
      </c>
      <c r="I22" s="1"/>
      <c r="J22" s="1"/>
      <c r="K22" s="1"/>
    </row>
    <row r="23" spans="1:11" ht="15.75" customHeight="1" x14ac:dyDescent="0.3">
      <c r="A23" s="59">
        <v>44018</v>
      </c>
      <c r="B23" s="60" t="s">
        <v>21</v>
      </c>
      <c r="C23" s="61" t="s">
        <v>22</v>
      </c>
      <c r="D23" s="52">
        <v>1907</v>
      </c>
      <c r="E23" s="62">
        <v>824.02</v>
      </c>
      <c r="G23" s="74">
        <v>44231</v>
      </c>
      <c r="H23" s="86">
        <v>1361.3</v>
      </c>
      <c r="I23" s="1"/>
      <c r="J23" s="1"/>
      <c r="K23" s="1"/>
    </row>
    <row r="24" spans="1:11" ht="15.75" customHeight="1" x14ac:dyDescent="0.3">
      <c r="A24" s="63">
        <v>44018</v>
      </c>
      <c r="B24" s="30" t="s">
        <v>23</v>
      </c>
      <c r="C24" s="31" t="s">
        <v>24</v>
      </c>
      <c r="D24" s="26">
        <v>70</v>
      </c>
      <c r="E24" s="64"/>
      <c r="G24" s="77">
        <v>44234</v>
      </c>
      <c r="H24" s="78">
        <v>445.8</v>
      </c>
      <c r="I24" s="1"/>
      <c r="J24" s="1"/>
      <c r="K24" s="1"/>
    </row>
    <row r="25" spans="1:11" ht="15.75" customHeight="1" x14ac:dyDescent="0.3">
      <c r="A25" s="67">
        <v>44047</v>
      </c>
      <c r="B25" s="33" t="s">
        <v>21</v>
      </c>
      <c r="C25" s="32" t="s">
        <v>22</v>
      </c>
      <c r="D25" s="24">
        <v>3354</v>
      </c>
      <c r="E25" s="68">
        <v>1337.01</v>
      </c>
      <c r="G25" s="79">
        <v>44235</v>
      </c>
      <c r="H25" s="97">
        <v>171.7</v>
      </c>
      <c r="I25" s="1"/>
      <c r="J25" s="1"/>
      <c r="K25" s="1"/>
    </row>
    <row r="26" spans="1:11" ht="15.75" customHeight="1" x14ac:dyDescent="0.3">
      <c r="A26" s="63">
        <v>44047</v>
      </c>
      <c r="B26" s="30" t="s">
        <v>23</v>
      </c>
      <c r="C26" s="31" t="s">
        <v>24</v>
      </c>
      <c r="D26" s="26">
        <v>65</v>
      </c>
      <c r="E26" s="64"/>
      <c r="G26" s="77">
        <v>44236</v>
      </c>
      <c r="H26" s="78">
        <v>155.30000000000001</v>
      </c>
      <c r="I26" s="1"/>
      <c r="J26" s="1"/>
      <c r="K26" s="1"/>
    </row>
    <row r="27" spans="1:11" ht="15.75" customHeight="1" x14ac:dyDescent="0.3">
      <c r="A27" s="67">
        <v>44076</v>
      </c>
      <c r="B27" s="33" t="s">
        <v>21</v>
      </c>
      <c r="C27" s="32" t="s">
        <v>22</v>
      </c>
      <c r="D27" s="24">
        <v>2065</v>
      </c>
      <c r="E27" s="68">
        <v>932.89</v>
      </c>
      <c r="G27" s="79">
        <v>44241</v>
      </c>
      <c r="H27" s="97">
        <v>482.5</v>
      </c>
      <c r="I27" s="1"/>
      <c r="J27" s="1"/>
      <c r="K27" s="1"/>
    </row>
    <row r="28" spans="1:11" ht="15.75" customHeight="1" thickBot="1" x14ac:dyDescent="0.35">
      <c r="A28" s="63">
        <v>44076</v>
      </c>
      <c r="B28" s="30" t="s">
        <v>23</v>
      </c>
      <c r="C28" s="31" t="s">
        <v>24</v>
      </c>
      <c r="D28" s="26">
        <v>68</v>
      </c>
      <c r="E28" s="64"/>
      <c r="G28" s="98">
        <v>44246</v>
      </c>
      <c r="H28" s="99">
        <v>368.2</v>
      </c>
      <c r="I28" s="1"/>
      <c r="J28" s="1"/>
      <c r="K28" s="1"/>
    </row>
    <row r="29" spans="1:11" ht="15.75" customHeight="1" thickBot="1" x14ac:dyDescent="0.35">
      <c r="A29" s="67">
        <v>44108</v>
      </c>
      <c r="B29" s="33" t="s">
        <v>21</v>
      </c>
      <c r="C29" s="32" t="s">
        <v>22</v>
      </c>
      <c r="D29" s="24">
        <v>1411</v>
      </c>
      <c r="E29" s="68">
        <v>709.7</v>
      </c>
      <c r="G29" s="100"/>
      <c r="H29" s="35">
        <f>SUM(H23:H28)</f>
        <v>2984.7999999999997</v>
      </c>
      <c r="I29" s="1"/>
      <c r="J29" s="1"/>
      <c r="K29" s="1"/>
    </row>
    <row r="30" spans="1:11" ht="15.75" customHeight="1" x14ac:dyDescent="0.3">
      <c r="A30" s="63">
        <v>44108</v>
      </c>
      <c r="B30" s="30" t="s">
        <v>23</v>
      </c>
      <c r="C30" s="31" t="s">
        <v>24</v>
      </c>
      <c r="D30" s="26">
        <v>103</v>
      </c>
      <c r="E30" s="64"/>
      <c r="G30" s="100"/>
      <c r="H30" s="101"/>
      <c r="I30" s="1"/>
      <c r="J30" s="1"/>
      <c r="K30" s="1"/>
    </row>
    <row r="31" spans="1:11" ht="15.75" customHeight="1" x14ac:dyDescent="0.3">
      <c r="A31" s="67">
        <v>44137</v>
      </c>
      <c r="B31" s="33" t="s">
        <v>21</v>
      </c>
      <c r="C31" s="32" t="s">
        <v>22</v>
      </c>
      <c r="D31" s="24">
        <v>2056</v>
      </c>
      <c r="E31" s="68">
        <v>917.3</v>
      </c>
      <c r="G31" s="100"/>
      <c r="H31" s="101"/>
      <c r="I31" s="1"/>
      <c r="J31" s="1"/>
      <c r="K31" s="1"/>
    </row>
    <row r="32" spans="1:11" ht="15.75" customHeight="1" x14ac:dyDescent="0.3">
      <c r="A32" s="63">
        <v>44137</v>
      </c>
      <c r="B32" s="30" t="s">
        <v>23</v>
      </c>
      <c r="C32" s="31" t="s">
        <v>24</v>
      </c>
      <c r="D32" s="26">
        <v>104</v>
      </c>
      <c r="E32" s="64"/>
      <c r="G32" s="100"/>
      <c r="H32" s="101"/>
      <c r="I32" s="1"/>
      <c r="J32" s="1"/>
      <c r="K32" s="1"/>
    </row>
    <row r="33" spans="1:11" ht="15.75" customHeight="1" x14ac:dyDescent="0.3">
      <c r="A33" s="67">
        <v>44168</v>
      </c>
      <c r="B33" s="33" t="s">
        <v>21</v>
      </c>
      <c r="C33" s="32" t="s">
        <v>22</v>
      </c>
      <c r="D33" s="24">
        <v>2875</v>
      </c>
      <c r="E33" s="68">
        <v>1501.04</v>
      </c>
      <c r="G33" s="100"/>
      <c r="H33" s="101"/>
      <c r="I33" s="1"/>
      <c r="J33" s="1"/>
      <c r="K33" s="1"/>
    </row>
    <row r="34" spans="1:11" ht="15.75" customHeight="1" x14ac:dyDescent="0.3">
      <c r="A34" s="63">
        <v>44168</v>
      </c>
      <c r="B34" s="30" t="s">
        <v>23</v>
      </c>
      <c r="C34" s="31" t="s">
        <v>24</v>
      </c>
      <c r="D34" s="26">
        <v>105</v>
      </c>
      <c r="E34" s="69"/>
      <c r="G34" s="28"/>
      <c r="I34" s="1"/>
      <c r="J34" s="1"/>
      <c r="K34" s="1"/>
    </row>
    <row r="35" spans="1:11" ht="18.75" x14ac:dyDescent="0.3">
      <c r="A35" s="67">
        <v>44202</v>
      </c>
      <c r="B35" s="33" t="s">
        <v>21</v>
      </c>
      <c r="C35" s="32" t="s">
        <v>22</v>
      </c>
      <c r="D35" s="24">
        <v>4068</v>
      </c>
      <c r="E35" s="68">
        <v>2054.1799999999998</v>
      </c>
      <c r="G35" s="1"/>
      <c r="H35" s="1"/>
    </row>
    <row r="36" spans="1:11" ht="15.75" x14ac:dyDescent="0.25">
      <c r="A36" s="63">
        <v>44202</v>
      </c>
      <c r="B36" s="30" t="s">
        <v>23</v>
      </c>
      <c r="C36" s="31" t="s">
        <v>24</v>
      </c>
      <c r="D36" s="26">
        <v>117</v>
      </c>
      <c r="E36" s="64"/>
    </row>
    <row r="37" spans="1:11" ht="15.75" x14ac:dyDescent="0.25">
      <c r="A37" s="67">
        <v>44231</v>
      </c>
      <c r="B37" s="33" t="s">
        <v>21</v>
      </c>
      <c r="C37" s="32" t="s">
        <v>22</v>
      </c>
      <c r="D37" s="24">
        <v>3608</v>
      </c>
      <c r="E37" s="68">
        <v>1784.4</v>
      </c>
    </row>
    <row r="38" spans="1:11" ht="15.75" x14ac:dyDescent="0.25">
      <c r="A38" s="63">
        <v>44231</v>
      </c>
      <c r="B38" s="30" t="s">
        <v>23</v>
      </c>
      <c r="C38" s="31" t="s">
        <v>24</v>
      </c>
      <c r="D38" s="26">
        <v>118</v>
      </c>
      <c r="E38" s="64"/>
    </row>
    <row r="39" spans="1:11" ht="15.75" x14ac:dyDescent="0.25">
      <c r="A39" s="67">
        <v>44263</v>
      </c>
      <c r="B39" s="33" t="s">
        <v>21</v>
      </c>
      <c r="C39" s="32" t="s">
        <v>22</v>
      </c>
      <c r="D39" s="24">
        <v>3183</v>
      </c>
      <c r="E39" s="68">
        <v>1585.24</v>
      </c>
    </row>
    <row r="40" spans="1:11" ht="15.75" x14ac:dyDescent="0.25">
      <c r="A40" s="63">
        <v>44263</v>
      </c>
      <c r="B40" s="30" t="s">
        <v>23</v>
      </c>
      <c r="C40" s="31" t="s">
        <v>24</v>
      </c>
      <c r="D40" s="26">
        <v>134</v>
      </c>
      <c r="E40" s="69"/>
    </row>
    <row r="41" spans="1:11" ht="15.75" x14ac:dyDescent="0.25">
      <c r="A41" s="63" t="s">
        <v>50</v>
      </c>
      <c r="B41" s="30"/>
      <c r="C41" s="31"/>
      <c r="D41" s="26"/>
      <c r="E41" s="69"/>
    </row>
    <row r="42" spans="1:11" ht="15.75" x14ac:dyDescent="0.25">
      <c r="A42" s="67">
        <v>44321</v>
      </c>
      <c r="B42" s="33" t="s">
        <v>21</v>
      </c>
      <c r="C42" s="32" t="s">
        <v>22</v>
      </c>
      <c r="D42" s="24">
        <v>2228</v>
      </c>
      <c r="E42" s="68">
        <v>2392.9499999999998</v>
      </c>
    </row>
    <row r="43" spans="1:11" ht="15.75" x14ac:dyDescent="0.25">
      <c r="A43" s="63">
        <v>44353</v>
      </c>
      <c r="B43" s="33" t="s">
        <v>21</v>
      </c>
      <c r="C43" s="31" t="s">
        <v>22</v>
      </c>
      <c r="D43" s="26">
        <v>1183</v>
      </c>
      <c r="E43" s="64">
        <v>1244.6199999999999</v>
      </c>
    </row>
    <row r="44" spans="1:11" ht="16.5" thickBot="1" x14ac:dyDescent="0.3">
      <c r="A44" s="82">
        <v>44353</v>
      </c>
      <c r="B44" s="71" t="s">
        <v>23</v>
      </c>
      <c r="C44" s="83" t="s">
        <v>24</v>
      </c>
      <c r="D44" s="84">
        <v>128</v>
      </c>
      <c r="E44" s="85">
        <v>162.56</v>
      </c>
    </row>
    <row r="45" spans="1:11" ht="16.5" thickBot="1" x14ac:dyDescent="0.3">
      <c r="A45" s="28"/>
      <c r="B45" s="28"/>
      <c r="C45" s="28"/>
      <c r="D45" s="28"/>
      <c r="E45" s="35">
        <f>SUM(E23:E44)</f>
        <v>15445.909999999998</v>
      </c>
    </row>
    <row r="46" spans="1:11" ht="16.5" thickBot="1" x14ac:dyDescent="0.3">
      <c r="C46" s="92" t="s">
        <v>28</v>
      </c>
      <c r="D46" s="91">
        <f>SUM(D23:D45)</f>
        <v>28950</v>
      </c>
    </row>
    <row r="51" spans="1:1" ht="18.75" x14ac:dyDescent="0.3">
      <c r="A51" s="1" t="s">
        <v>17</v>
      </c>
    </row>
  </sheetData>
  <mergeCells count="4">
    <mergeCell ref="A1:H1"/>
    <mergeCell ref="A3:B3"/>
    <mergeCell ref="A21:D21"/>
    <mergeCell ref="G21:H21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28DA-DDA1-4370-8692-2D8606FE40A1}">
  <dimension ref="A1:K53"/>
  <sheetViews>
    <sheetView workbookViewId="0">
      <selection activeCell="B19" sqref="B19"/>
    </sheetView>
  </sheetViews>
  <sheetFormatPr defaultRowHeight="15" x14ac:dyDescent="0.25"/>
  <cols>
    <col min="1" max="1" width="16.5703125" customWidth="1"/>
    <col min="2" max="2" width="18.5703125" customWidth="1"/>
    <col min="3" max="3" width="13.85546875" bestFit="1" customWidth="1"/>
    <col min="4" max="4" width="9.42578125" bestFit="1" customWidth="1"/>
    <col min="5" max="5" width="14.28515625" bestFit="1" customWidth="1"/>
    <col min="6" max="6" width="11.7109375" customWidth="1"/>
    <col min="7" max="7" width="14.5703125" customWidth="1"/>
    <col min="8" max="8" width="14" customWidth="1"/>
    <col min="9" max="9" width="11.42578125" bestFit="1" customWidth="1"/>
    <col min="17" max="17" width="10.140625" customWidth="1"/>
  </cols>
  <sheetData>
    <row r="1" spans="1:8" ht="27" thickBot="1" x14ac:dyDescent="0.45">
      <c r="A1" s="198" t="s">
        <v>18</v>
      </c>
      <c r="B1" s="199"/>
      <c r="C1" s="199"/>
      <c r="D1" s="199"/>
      <c r="E1" s="199"/>
      <c r="F1" s="199"/>
      <c r="G1" s="199"/>
      <c r="H1" s="200"/>
    </row>
    <row r="2" spans="1:8" ht="15.75" thickBot="1" x14ac:dyDescent="0.3"/>
    <row r="3" spans="1:8" ht="19.5" thickBot="1" x14ac:dyDescent="0.35">
      <c r="A3" s="9" t="s">
        <v>0</v>
      </c>
      <c r="B3" s="10"/>
    </row>
    <row r="4" spans="1:8" ht="16.5" thickBot="1" x14ac:dyDescent="0.3">
      <c r="D4" s="3" t="s">
        <v>1</v>
      </c>
      <c r="E4" s="3" t="s">
        <v>3</v>
      </c>
      <c r="F4" s="3" t="s">
        <v>4</v>
      </c>
      <c r="G4" s="4" t="s">
        <v>5</v>
      </c>
      <c r="H4" s="5"/>
    </row>
    <row r="5" spans="1:8" ht="23.25" thickBot="1" x14ac:dyDescent="0.3">
      <c r="A5" s="130" t="s">
        <v>6</v>
      </c>
      <c r="B5" s="131" t="s">
        <v>7</v>
      </c>
      <c r="C5" s="131" t="s">
        <v>8</v>
      </c>
      <c r="D5" s="132" t="s">
        <v>9</v>
      </c>
      <c r="E5" s="132" t="s">
        <v>11</v>
      </c>
      <c r="F5" s="132" t="s">
        <v>12</v>
      </c>
      <c r="G5" s="132" t="s">
        <v>13</v>
      </c>
      <c r="H5" s="133" t="s">
        <v>14</v>
      </c>
    </row>
    <row r="6" spans="1:8" ht="15.75" x14ac:dyDescent="0.25">
      <c r="A6" s="146">
        <v>44383</v>
      </c>
      <c r="B6" s="135" t="s">
        <v>19</v>
      </c>
      <c r="C6" s="163" t="s">
        <v>20</v>
      </c>
      <c r="D6" s="164" t="s">
        <v>37</v>
      </c>
      <c r="E6" s="164" t="s">
        <v>38</v>
      </c>
      <c r="F6" s="164" t="s">
        <v>39</v>
      </c>
      <c r="G6" s="164" t="s">
        <v>40</v>
      </c>
      <c r="H6" s="165" t="s">
        <v>41</v>
      </c>
    </row>
    <row r="7" spans="1:8" ht="15.75" x14ac:dyDescent="0.25">
      <c r="A7" s="166">
        <v>44412</v>
      </c>
      <c r="B7" s="134" t="s">
        <v>19</v>
      </c>
      <c r="C7" s="162" t="s">
        <v>20</v>
      </c>
      <c r="D7" s="42">
        <v>29761</v>
      </c>
      <c r="E7" s="42">
        <v>18143</v>
      </c>
      <c r="F7" s="42">
        <v>125</v>
      </c>
      <c r="G7" s="42">
        <v>11617</v>
      </c>
      <c r="H7" s="167">
        <v>3481.28</v>
      </c>
    </row>
    <row r="8" spans="1:8" ht="15.75" x14ac:dyDescent="0.25">
      <c r="A8" s="166">
        <v>44441</v>
      </c>
      <c r="B8" s="134" t="s">
        <v>19</v>
      </c>
      <c r="C8" s="162" t="s">
        <v>20</v>
      </c>
      <c r="D8" s="42">
        <v>31403</v>
      </c>
      <c r="E8" s="42">
        <v>19365</v>
      </c>
      <c r="F8" s="42">
        <v>117</v>
      </c>
      <c r="G8" s="42">
        <v>12038</v>
      </c>
      <c r="H8" s="167">
        <v>3488.95</v>
      </c>
    </row>
    <row r="9" spans="1:8" ht="15.75" x14ac:dyDescent="0.25">
      <c r="A9" s="166">
        <v>44473</v>
      </c>
      <c r="B9" s="134" t="s">
        <v>19</v>
      </c>
      <c r="C9" s="162" t="s">
        <v>20</v>
      </c>
      <c r="D9" s="42">
        <v>29432</v>
      </c>
      <c r="E9" s="42">
        <v>16417</v>
      </c>
      <c r="F9" s="42">
        <v>128</v>
      </c>
      <c r="G9" s="42">
        <v>13015</v>
      </c>
      <c r="H9" s="167">
        <v>3225.64</v>
      </c>
    </row>
    <row r="10" spans="1:8" ht="15.75" x14ac:dyDescent="0.25">
      <c r="A10" s="166">
        <v>44500</v>
      </c>
      <c r="B10" s="134" t="s">
        <v>19</v>
      </c>
      <c r="C10" s="162" t="s">
        <v>20</v>
      </c>
      <c r="D10" s="44">
        <v>24155</v>
      </c>
      <c r="E10" s="44">
        <v>13152</v>
      </c>
      <c r="F10" s="44">
        <v>108</v>
      </c>
      <c r="G10" s="44">
        <v>11003</v>
      </c>
      <c r="H10" s="167">
        <v>2621.94</v>
      </c>
    </row>
    <row r="11" spans="1:8" ht="15.75" x14ac:dyDescent="0.25">
      <c r="A11" s="166">
        <v>44535</v>
      </c>
      <c r="B11" s="134" t="s">
        <v>19</v>
      </c>
      <c r="C11" s="162" t="s">
        <v>20</v>
      </c>
      <c r="D11" s="42">
        <v>30890</v>
      </c>
      <c r="E11" s="42">
        <v>15044</v>
      </c>
      <c r="F11" s="42">
        <v>82</v>
      </c>
      <c r="G11" s="42">
        <v>15847</v>
      </c>
      <c r="H11" s="167">
        <v>2799.45</v>
      </c>
    </row>
    <row r="12" spans="1:8" ht="15.75" x14ac:dyDescent="0.25">
      <c r="A12" s="166">
        <v>44567</v>
      </c>
      <c r="B12" s="134" t="s">
        <v>19</v>
      </c>
      <c r="C12" s="162" t="s">
        <v>20</v>
      </c>
      <c r="D12" s="44">
        <v>28950</v>
      </c>
      <c r="E12" s="44">
        <v>13449</v>
      </c>
      <c r="F12" s="44">
        <v>89</v>
      </c>
      <c r="G12" s="44">
        <v>15501</v>
      </c>
      <c r="H12" s="167">
        <v>2833.98</v>
      </c>
    </row>
    <row r="13" spans="1:8" ht="15.75" x14ac:dyDescent="0.25">
      <c r="A13" s="166">
        <v>44598</v>
      </c>
      <c r="B13" s="134" t="s">
        <v>19</v>
      </c>
      <c r="C13" s="162" t="s">
        <v>20</v>
      </c>
      <c r="D13" s="42">
        <v>29306</v>
      </c>
      <c r="E13" s="42">
        <v>14944</v>
      </c>
      <c r="F13" s="42">
        <v>83</v>
      </c>
      <c r="G13" s="42">
        <v>14362</v>
      </c>
      <c r="H13" s="167">
        <v>3122.26</v>
      </c>
    </row>
    <row r="14" spans="1:8" ht="15.75" x14ac:dyDescent="0.25">
      <c r="A14" s="166">
        <v>44628</v>
      </c>
      <c r="B14" s="134" t="s">
        <v>19</v>
      </c>
      <c r="C14" s="162" t="s">
        <v>20</v>
      </c>
      <c r="D14" s="44">
        <v>27360</v>
      </c>
      <c r="E14" s="44">
        <v>13740</v>
      </c>
      <c r="F14" s="44">
        <v>84</v>
      </c>
      <c r="G14" s="44">
        <v>13620</v>
      </c>
      <c r="H14" s="167">
        <v>2999.99</v>
      </c>
    </row>
    <row r="15" spans="1:8" ht="15.75" x14ac:dyDescent="0.25">
      <c r="A15" s="166">
        <v>44657</v>
      </c>
      <c r="B15" s="134" t="s">
        <v>19</v>
      </c>
      <c r="C15" s="162" t="s">
        <v>20</v>
      </c>
      <c r="D15" s="42">
        <v>24773</v>
      </c>
      <c r="E15" s="42">
        <v>12829</v>
      </c>
      <c r="F15" s="42">
        <v>84</v>
      </c>
      <c r="G15" s="42">
        <v>11944</v>
      </c>
      <c r="H15" s="167">
        <v>2801.86</v>
      </c>
    </row>
    <row r="16" spans="1:8" ht="15.75" x14ac:dyDescent="0.25">
      <c r="A16" s="166">
        <v>44686</v>
      </c>
      <c r="B16" s="134" t="s">
        <v>19</v>
      </c>
      <c r="C16" s="162" t="s">
        <v>20</v>
      </c>
      <c r="D16" s="44">
        <v>24546</v>
      </c>
      <c r="E16" s="44">
        <v>12808</v>
      </c>
      <c r="F16" s="44">
        <v>84</v>
      </c>
      <c r="G16" s="44">
        <v>11737</v>
      </c>
      <c r="H16" s="167">
        <v>2767.73</v>
      </c>
    </row>
    <row r="17" spans="1:11" ht="16.5" thickBot="1" x14ac:dyDescent="0.3">
      <c r="A17" s="168">
        <v>44718</v>
      </c>
      <c r="B17" s="136" t="s">
        <v>19</v>
      </c>
      <c r="C17" s="169" t="s">
        <v>20</v>
      </c>
      <c r="D17" s="170">
        <v>30911</v>
      </c>
      <c r="E17" s="170">
        <v>15490</v>
      </c>
      <c r="F17" s="170">
        <v>165</v>
      </c>
      <c r="G17" s="170">
        <v>15422</v>
      </c>
      <c r="H17" s="171">
        <v>3920.14</v>
      </c>
    </row>
    <row r="18" spans="1:11" ht="16.5" thickBot="1" x14ac:dyDescent="0.3">
      <c r="A18" s="28"/>
      <c r="B18" s="28"/>
      <c r="C18" s="110" t="s">
        <v>9</v>
      </c>
      <c r="D18" s="111">
        <f>SUM(D7:D17)</f>
        <v>311487</v>
      </c>
      <c r="E18" s="28"/>
      <c r="F18" s="28"/>
      <c r="G18" s="28"/>
      <c r="H18" s="48">
        <f>SUM(H7:H17)</f>
        <v>34063.22</v>
      </c>
    </row>
    <row r="20" spans="1:11" ht="15.75" thickBot="1" x14ac:dyDescent="0.3"/>
    <row r="21" spans="1:11" ht="19.5" thickBot="1" x14ac:dyDescent="0.35">
      <c r="A21" s="204" t="s">
        <v>15</v>
      </c>
      <c r="B21" s="206"/>
      <c r="G21" s="207" t="s">
        <v>25</v>
      </c>
      <c r="H21" s="208"/>
      <c r="I21" s="209"/>
      <c r="J21" s="1"/>
      <c r="K21" s="1"/>
    </row>
    <row r="22" spans="1:11" ht="27" customHeight="1" thickBot="1" x14ac:dyDescent="0.35">
      <c r="A22" s="125" t="s">
        <v>6</v>
      </c>
      <c r="B22" s="126" t="s">
        <v>7</v>
      </c>
      <c r="C22" s="126" t="s">
        <v>8</v>
      </c>
      <c r="D22" s="126" t="s">
        <v>16</v>
      </c>
      <c r="E22" s="127" t="s">
        <v>14</v>
      </c>
      <c r="G22" s="95" t="s">
        <v>26</v>
      </c>
      <c r="H22" s="103" t="s">
        <v>27</v>
      </c>
      <c r="I22" s="40" t="s">
        <v>14</v>
      </c>
      <c r="J22" s="1"/>
      <c r="K22" s="1"/>
    </row>
    <row r="23" spans="1:11" ht="15.75" customHeight="1" thickBot="1" x14ac:dyDescent="0.35">
      <c r="A23" s="140">
        <v>44383</v>
      </c>
      <c r="B23" s="114" t="s">
        <v>21</v>
      </c>
      <c r="C23" s="154">
        <v>207</v>
      </c>
      <c r="D23" s="154">
        <v>290</v>
      </c>
      <c r="E23" s="144">
        <v>381.92</v>
      </c>
      <c r="G23" s="104">
        <v>44597</v>
      </c>
      <c r="H23" s="105">
        <v>1091.5</v>
      </c>
      <c r="I23" s="106">
        <v>2127.33</v>
      </c>
      <c r="J23" s="1"/>
      <c r="K23" s="1"/>
    </row>
    <row r="24" spans="1:11" ht="15.75" customHeight="1" thickBot="1" x14ac:dyDescent="0.35">
      <c r="A24" s="143">
        <v>44383</v>
      </c>
      <c r="B24" s="43" t="s">
        <v>23</v>
      </c>
      <c r="C24" s="155">
        <v>202</v>
      </c>
      <c r="D24" s="155">
        <v>79</v>
      </c>
      <c r="E24" s="145">
        <v>112.5</v>
      </c>
      <c r="G24" s="160"/>
      <c r="H24" s="161"/>
      <c r="I24" s="48">
        <f>SUM(I23)</f>
        <v>2127.33</v>
      </c>
      <c r="J24" s="1"/>
      <c r="K24" s="1"/>
    </row>
    <row r="25" spans="1:11" ht="15.75" customHeight="1" x14ac:dyDescent="0.3">
      <c r="A25" s="77">
        <v>44412</v>
      </c>
      <c r="B25" s="41" t="s">
        <v>21</v>
      </c>
      <c r="C25" s="156" t="s">
        <v>22</v>
      </c>
      <c r="D25" s="42">
        <v>264</v>
      </c>
      <c r="E25" s="78">
        <v>369.69</v>
      </c>
      <c r="J25" s="1"/>
      <c r="K25" s="1"/>
    </row>
    <row r="26" spans="1:11" ht="15.75" customHeight="1" x14ac:dyDescent="0.3">
      <c r="A26" s="79">
        <v>44412</v>
      </c>
      <c r="B26" s="43" t="s">
        <v>23</v>
      </c>
      <c r="C26" s="157" t="s">
        <v>24</v>
      </c>
      <c r="D26" s="44">
        <v>85</v>
      </c>
      <c r="E26" s="97">
        <v>122.86</v>
      </c>
      <c r="G26" s="100"/>
      <c r="H26" s="101"/>
      <c r="J26" s="1"/>
      <c r="K26" s="1"/>
    </row>
    <row r="27" spans="1:11" ht="15.75" customHeight="1" x14ac:dyDescent="0.3">
      <c r="A27" s="77">
        <v>44441</v>
      </c>
      <c r="B27" s="41" t="s">
        <v>21</v>
      </c>
      <c r="C27" s="156" t="s">
        <v>22</v>
      </c>
      <c r="D27" s="42">
        <v>306</v>
      </c>
      <c r="E27" s="78">
        <v>438.33</v>
      </c>
      <c r="G27" s="100"/>
      <c r="H27" s="101"/>
      <c r="I27" s="28"/>
      <c r="J27" s="1"/>
      <c r="K27" s="1"/>
    </row>
    <row r="28" spans="1:11" ht="15.75" customHeight="1" x14ac:dyDescent="0.3">
      <c r="A28" s="79">
        <v>44441</v>
      </c>
      <c r="B28" s="43" t="s">
        <v>23</v>
      </c>
      <c r="C28" s="157" t="s">
        <v>24</v>
      </c>
      <c r="D28" s="44">
        <v>82</v>
      </c>
      <c r="E28" s="97">
        <v>123.8</v>
      </c>
      <c r="G28" s="100"/>
      <c r="H28" s="101"/>
      <c r="I28" s="101"/>
      <c r="J28" s="1"/>
      <c r="K28" s="1"/>
    </row>
    <row r="29" spans="1:11" ht="15.75" customHeight="1" x14ac:dyDescent="0.3">
      <c r="A29" s="77">
        <v>44473</v>
      </c>
      <c r="B29" s="41" t="s">
        <v>21</v>
      </c>
      <c r="C29" s="156" t="s">
        <v>22</v>
      </c>
      <c r="D29" s="42">
        <v>350</v>
      </c>
      <c r="E29" s="78">
        <v>491.78</v>
      </c>
      <c r="G29" s="100"/>
      <c r="H29" s="101"/>
      <c r="I29" s="28"/>
      <c r="J29" s="1"/>
      <c r="K29" s="1"/>
    </row>
    <row r="30" spans="1:11" ht="15.75" customHeight="1" x14ac:dyDescent="0.3">
      <c r="A30" s="79">
        <v>44473</v>
      </c>
      <c r="B30" s="43" t="s">
        <v>23</v>
      </c>
      <c r="C30" s="157" t="s">
        <v>24</v>
      </c>
      <c r="D30" s="44">
        <v>127</v>
      </c>
      <c r="E30" s="97">
        <v>181.92</v>
      </c>
      <c r="G30" s="100"/>
      <c r="H30" s="101"/>
      <c r="I30" s="101"/>
      <c r="J30" s="1"/>
      <c r="K30" s="1"/>
    </row>
    <row r="31" spans="1:11" ht="15.75" customHeight="1" x14ac:dyDescent="0.3">
      <c r="A31" s="77">
        <v>44502</v>
      </c>
      <c r="B31" s="41" t="s">
        <v>21</v>
      </c>
      <c r="C31" s="156" t="s">
        <v>22</v>
      </c>
      <c r="D31" s="42">
        <v>1104</v>
      </c>
      <c r="E31" s="78">
        <v>1465.48</v>
      </c>
      <c r="G31" s="100"/>
      <c r="H31" s="101"/>
      <c r="I31" s="28"/>
      <c r="J31" s="1"/>
      <c r="K31" s="1"/>
    </row>
    <row r="32" spans="1:11" ht="15.75" customHeight="1" x14ac:dyDescent="0.3">
      <c r="A32" s="79">
        <v>44502</v>
      </c>
      <c r="B32" s="43" t="s">
        <v>23</v>
      </c>
      <c r="C32" s="157" t="s">
        <v>24</v>
      </c>
      <c r="D32" s="44">
        <v>113</v>
      </c>
      <c r="E32" s="97">
        <v>178.03</v>
      </c>
      <c r="G32" s="100"/>
      <c r="H32" s="101"/>
      <c r="I32" s="101"/>
      <c r="J32" s="1"/>
      <c r="K32" s="1"/>
    </row>
    <row r="33" spans="1:11" ht="15.75" customHeight="1" x14ac:dyDescent="0.3">
      <c r="A33" s="77">
        <v>44535</v>
      </c>
      <c r="B33" s="41" t="s">
        <v>21</v>
      </c>
      <c r="C33" s="156" t="s">
        <v>22</v>
      </c>
      <c r="D33" s="42">
        <v>2893</v>
      </c>
      <c r="E33" s="78">
        <v>3657.09</v>
      </c>
      <c r="G33" s="100"/>
      <c r="H33" s="101"/>
      <c r="I33" s="28"/>
      <c r="J33" s="1"/>
      <c r="K33" s="1"/>
    </row>
    <row r="34" spans="1:11" ht="15.75" customHeight="1" x14ac:dyDescent="0.3">
      <c r="A34" s="79">
        <v>44535</v>
      </c>
      <c r="B34" s="43" t="s">
        <v>23</v>
      </c>
      <c r="C34" s="157" t="s">
        <v>24</v>
      </c>
      <c r="D34" s="44">
        <v>129</v>
      </c>
      <c r="E34" s="97">
        <v>209.39</v>
      </c>
      <c r="G34" s="100"/>
      <c r="H34" s="101"/>
      <c r="I34" s="101"/>
      <c r="J34" s="1"/>
      <c r="K34" s="1"/>
    </row>
    <row r="35" spans="1:11" ht="15.75" customHeight="1" x14ac:dyDescent="0.3">
      <c r="A35" s="77">
        <v>44202</v>
      </c>
      <c r="B35" s="41" t="s">
        <v>21</v>
      </c>
      <c r="C35" s="156" t="s">
        <v>22</v>
      </c>
      <c r="D35" s="42">
        <v>4412</v>
      </c>
      <c r="E35" s="78">
        <v>4774.12</v>
      </c>
      <c r="G35" s="100"/>
      <c r="H35" s="101"/>
      <c r="I35" s="28"/>
      <c r="J35" s="1"/>
      <c r="K35" s="1"/>
    </row>
    <row r="36" spans="1:11" ht="15.75" customHeight="1" x14ac:dyDescent="0.3">
      <c r="A36" s="79">
        <v>44202</v>
      </c>
      <c r="B36" s="43" t="s">
        <v>23</v>
      </c>
      <c r="C36" s="157" t="s">
        <v>24</v>
      </c>
      <c r="D36" s="44">
        <v>136</v>
      </c>
      <c r="E36" s="97">
        <v>199.24</v>
      </c>
      <c r="G36" s="28"/>
      <c r="H36" s="28"/>
      <c r="J36" s="1"/>
      <c r="K36" s="1"/>
    </row>
    <row r="37" spans="1:11" ht="15.75" customHeight="1" x14ac:dyDescent="0.3">
      <c r="A37" s="77">
        <v>44598</v>
      </c>
      <c r="B37" s="41" t="s">
        <v>21</v>
      </c>
      <c r="C37" s="156" t="s">
        <v>22</v>
      </c>
      <c r="D37" s="42">
        <v>4456</v>
      </c>
      <c r="E37" s="78">
        <v>3252.53</v>
      </c>
      <c r="G37" s="1"/>
      <c r="H37" s="1"/>
      <c r="I37" s="1"/>
      <c r="J37" s="1"/>
      <c r="K37" s="1"/>
    </row>
    <row r="38" spans="1:11" ht="15.75" customHeight="1" x14ac:dyDescent="0.25">
      <c r="A38" s="79">
        <v>44598</v>
      </c>
      <c r="B38" s="43" t="s">
        <v>23</v>
      </c>
      <c r="C38" s="157" t="s">
        <v>24</v>
      </c>
      <c r="D38" s="44">
        <v>151</v>
      </c>
      <c r="E38" s="97">
        <v>164.12</v>
      </c>
    </row>
    <row r="39" spans="1:11" ht="15.75" customHeight="1" x14ac:dyDescent="0.25">
      <c r="A39" s="77">
        <v>44628</v>
      </c>
      <c r="B39" s="41" t="s">
        <v>21</v>
      </c>
      <c r="C39" s="156" t="s">
        <v>22</v>
      </c>
      <c r="D39" s="42">
        <v>3907</v>
      </c>
      <c r="E39" s="78">
        <v>3128.58</v>
      </c>
    </row>
    <row r="40" spans="1:11" ht="15.75" customHeight="1" x14ac:dyDescent="0.25">
      <c r="A40" s="79">
        <v>44628</v>
      </c>
      <c r="B40" s="43" t="s">
        <v>23</v>
      </c>
      <c r="C40" s="157" t="s">
        <v>24</v>
      </c>
      <c r="D40" s="44">
        <v>149</v>
      </c>
      <c r="E40" s="97">
        <v>171.94</v>
      </c>
    </row>
    <row r="41" spans="1:11" ht="15.75" customHeight="1" x14ac:dyDescent="0.25">
      <c r="A41" s="77">
        <v>44657</v>
      </c>
      <c r="B41" s="41" t="s">
        <v>21</v>
      </c>
      <c r="C41" s="156" t="s">
        <v>22</v>
      </c>
      <c r="D41" s="42">
        <v>2750</v>
      </c>
      <c r="E41" s="78">
        <v>1954.54</v>
      </c>
    </row>
    <row r="42" spans="1:11" ht="15.75" customHeight="1" x14ac:dyDescent="0.25">
      <c r="A42" s="79">
        <v>44657</v>
      </c>
      <c r="B42" s="43" t="s">
        <v>23</v>
      </c>
      <c r="C42" s="157" t="s">
        <v>24</v>
      </c>
      <c r="D42" s="44">
        <v>140</v>
      </c>
      <c r="E42" s="97">
        <v>148.19</v>
      </c>
    </row>
    <row r="43" spans="1:11" ht="15.75" customHeight="1" x14ac:dyDescent="0.25">
      <c r="A43" s="77">
        <v>44686</v>
      </c>
      <c r="B43" s="41" t="s">
        <v>21</v>
      </c>
      <c r="C43" s="156" t="s">
        <v>22</v>
      </c>
      <c r="D43" s="42">
        <v>2028</v>
      </c>
      <c r="E43" s="78">
        <v>1575.99</v>
      </c>
    </row>
    <row r="44" spans="1:11" ht="15.75" customHeight="1" x14ac:dyDescent="0.25">
      <c r="A44" s="79">
        <v>44686</v>
      </c>
      <c r="B44" s="43" t="s">
        <v>23</v>
      </c>
      <c r="C44" s="157" t="s">
        <v>24</v>
      </c>
      <c r="D44" s="44">
        <v>155</v>
      </c>
      <c r="E44" s="97">
        <v>163.68</v>
      </c>
    </row>
    <row r="45" spans="1:11" ht="15.75" customHeight="1" x14ac:dyDescent="0.25">
      <c r="A45" s="77">
        <v>44718</v>
      </c>
      <c r="B45" s="41" t="s">
        <v>21</v>
      </c>
      <c r="C45" s="156" t="s">
        <v>22</v>
      </c>
      <c r="D45" s="42">
        <v>612</v>
      </c>
      <c r="E45" s="78">
        <v>623.79999999999995</v>
      </c>
    </row>
    <row r="46" spans="1:11" ht="15.75" customHeight="1" thickBot="1" x14ac:dyDescent="0.3">
      <c r="A46" s="81">
        <v>44718</v>
      </c>
      <c r="B46" s="128" t="s">
        <v>23</v>
      </c>
      <c r="C46" s="158" t="s">
        <v>24</v>
      </c>
      <c r="D46" s="159">
        <v>143</v>
      </c>
      <c r="E46" s="129">
        <v>164.55</v>
      </c>
    </row>
    <row r="47" spans="1:11" ht="16.5" thickBot="1" x14ac:dyDescent="0.3">
      <c r="E47" s="48">
        <f>SUM(E23:E46)</f>
        <v>24054.07</v>
      </c>
    </row>
    <row r="48" spans="1:11" ht="15.75" thickBot="1" x14ac:dyDescent="0.3"/>
    <row r="49" spans="1:4" ht="16.5" thickBot="1" x14ac:dyDescent="0.3">
      <c r="C49" s="92" t="s">
        <v>28</v>
      </c>
      <c r="D49" s="102">
        <f>SUM(D25:D48)</f>
        <v>24492</v>
      </c>
    </row>
    <row r="53" spans="1:4" ht="18.75" x14ac:dyDescent="0.3">
      <c r="A53" s="1" t="s">
        <v>17</v>
      </c>
    </row>
  </sheetData>
  <mergeCells count="3">
    <mergeCell ref="A1:H1"/>
    <mergeCell ref="A21:B21"/>
    <mergeCell ref="G21:I21"/>
  </mergeCells>
  <phoneticPr fontId="14" type="noConversion"/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6D3AF7-035F-47A1-91DE-EE7963453BD7}">
  <dimension ref="A1:I53"/>
  <sheetViews>
    <sheetView topLeftCell="A24" workbookViewId="0">
      <selection activeCell="D45" sqref="D45"/>
    </sheetView>
  </sheetViews>
  <sheetFormatPr defaultRowHeight="15" x14ac:dyDescent="0.25"/>
  <cols>
    <col min="1" max="1" width="21.28515625" customWidth="1"/>
    <col min="2" max="2" width="16.85546875" bestFit="1" customWidth="1"/>
    <col min="3" max="3" width="13.85546875" bestFit="1" customWidth="1"/>
    <col min="4" max="4" width="9.5703125" bestFit="1" customWidth="1"/>
    <col min="5" max="5" width="12.7109375" bestFit="1" customWidth="1"/>
    <col min="7" max="8" width="12.7109375" bestFit="1" customWidth="1"/>
    <col min="9" max="9" width="11.42578125" bestFit="1" customWidth="1"/>
  </cols>
  <sheetData>
    <row r="1" spans="1:8" ht="27" thickBot="1" x14ac:dyDescent="0.45">
      <c r="A1" s="198" t="s">
        <v>18</v>
      </c>
      <c r="B1" s="199"/>
      <c r="C1" s="199"/>
      <c r="D1" s="199"/>
      <c r="E1" s="199"/>
      <c r="F1" s="199"/>
      <c r="G1" s="199"/>
      <c r="H1" s="200"/>
    </row>
    <row r="2" spans="1:8" ht="15.75" thickBot="1" x14ac:dyDescent="0.3"/>
    <row r="3" spans="1:8" ht="19.5" thickBot="1" x14ac:dyDescent="0.35">
      <c r="A3" s="9" t="s">
        <v>0</v>
      </c>
      <c r="B3" s="10"/>
    </row>
    <row r="4" spans="1:8" ht="16.5" thickBot="1" x14ac:dyDescent="0.3">
      <c r="D4" s="3" t="s">
        <v>1</v>
      </c>
      <c r="E4" s="3" t="s">
        <v>3</v>
      </c>
      <c r="F4" s="3" t="s">
        <v>4</v>
      </c>
      <c r="G4" s="4" t="s">
        <v>5</v>
      </c>
      <c r="H4" s="5"/>
    </row>
    <row r="5" spans="1:8" ht="23.25" thickBot="1" x14ac:dyDescent="0.3">
      <c r="A5" s="130" t="s">
        <v>6</v>
      </c>
      <c r="B5" s="131" t="s">
        <v>7</v>
      </c>
      <c r="C5" s="131" t="s">
        <v>8</v>
      </c>
      <c r="D5" s="132" t="s">
        <v>9</v>
      </c>
      <c r="E5" s="132" t="s">
        <v>11</v>
      </c>
      <c r="F5" s="132" t="s">
        <v>12</v>
      </c>
      <c r="G5" s="132" t="s">
        <v>13</v>
      </c>
      <c r="H5" s="133" t="s">
        <v>14</v>
      </c>
    </row>
    <row r="6" spans="1:8" ht="15.75" x14ac:dyDescent="0.25">
      <c r="A6" s="146">
        <v>44748</v>
      </c>
      <c r="B6" s="135" t="s">
        <v>19</v>
      </c>
      <c r="C6" s="135" t="s">
        <v>20</v>
      </c>
      <c r="D6" s="149" t="s">
        <v>33</v>
      </c>
      <c r="E6" s="149" t="s">
        <v>34</v>
      </c>
      <c r="F6" s="149" t="s">
        <v>35</v>
      </c>
      <c r="G6" s="149" t="s">
        <v>36</v>
      </c>
      <c r="H6" s="151">
        <v>4613.66</v>
      </c>
    </row>
    <row r="7" spans="1:8" ht="15.75" x14ac:dyDescent="0.25">
      <c r="A7" s="147">
        <v>44777</v>
      </c>
      <c r="B7" s="134" t="s">
        <v>19</v>
      </c>
      <c r="C7" s="134" t="s">
        <v>20</v>
      </c>
      <c r="D7" s="137">
        <v>43113</v>
      </c>
      <c r="E7" s="137">
        <v>26178</v>
      </c>
      <c r="F7" s="137">
        <v>165</v>
      </c>
      <c r="G7" s="137">
        <v>18935</v>
      </c>
      <c r="H7" s="152">
        <v>5193.7700000000004</v>
      </c>
    </row>
    <row r="8" spans="1:8" ht="15.75" x14ac:dyDescent="0.25">
      <c r="A8" s="147">
        <v>44809</v>
      </c>
      <c r="B8" s="134" t="s">
        <v>19</v>
      </c>
      <c r="C8" s="134" t="s">
        <v>20</v>
      </c>
      <c r="D8" s="150">
        <v>46710</v>
      </c>
      <c r="E8" s="150">
        <v>27620</v>
      </c>
      <c r="F8" s="150">
        <v>164</v>
      </c>
      <c r="G8" s="150">
        <v>19090</v>
      </c>
      <c r="H8" s="152">
        <v>5453.73</v>
      </c>
    </row>
    <row r="9" spans="1:8" ht="15.75" x14ac:dyDescent="0.25">
      <c r="A9" s="147">
        <v>44838</v>
      </c>
      <c r="B9" s="134" t="s">
        <v>19</v>
      </c>
      <c r="C9" s="134" t="s">
        <v>20</v>
      </c>
      <c r="D9" s="137">
        <v>32003</v>
      </c>
      <c r="E9" s="137">
        <v>19488</v>
      </c>
      <c r="F9" s="137">
        <v>161</v>
      </c>
      <c r="G9" s="137">
        <v>12517</v>
      </c>
      <c r="H9" s="152">
        <v>4280.3599999999997</v>
      </c>
    </row>
    <row r="10" spans="1:8" ht="15.75" x14ac:dyDescent="0.25">
      <c r="A10" s="147">
        <v>44867</v>
      </c>
      <c r="B10" s="134" t="s">
        <v>19</v>
      </c>
      <c r="C10" s="134" t="s">
        <v>20</v>
      </c>
      <c r="D10" s="138">
        <v>23446</v>
      </c>
      <c r="E10" s="138">
        <v>12778</v>
      </c>
      <c r="F10" s="138">
        <v>82</v>
      </c>
      <c r="G10" s="138">
        <v>10668</v>
      </c>
      <c r="H10" s="152">
        <v>2815.08</v>
      </c>
    </row>
    <row r="11" spans="1:8" ht="15.75" x14ac:dyDescent="0.25">
      <c r="A11" s="147">
        <v>44900</v>
      </c>
      <c r="B11" s="134" t="s">
        <v>19</v>
      </c>
      <c r="C11" s="134" t="s">
        <v>20</v>
      </c>
      <c r="D11" s="137">
        <v>27096</v>
      </c>
      <c r="E11" s="137">
        <v>13450</v>
      </c>
      <c r="F11" s="137">
        <v>86</v>
      </c>
      <c r="G11" s="137">
        <v>13551</v>
      </c>
      <c r="H11" s="152">
        <v>3086.02</v>
      </c>
    </row>
    <row r="12" spans="1:8" ht="15.75" x14ac:dyDescent="0.25">
      <c r="A12" s="147">
        <v>44931</v>
      </c>
      <c r="B12" s="134" t="s">
        <v>19</v>
      </c>
      <c r="C12" s="134" t="s">
        <v>20</v>
      </c>
      <c r="D12" s="137">
        <v>28577</v>
      </c>
      <c r="E12" s="137">
        <v>12837</v>
      </c>
      <c r="F12" s="137">
        <v>82</v>
      </c>
      <c r="G12" s="137">
        <v>8445</v>
      </c>
      <c r="H12" s="152">
        <v>3287.4</v>
      </c>
    </row>
    <row r="13" spans="1:8" ht="15.75" x14ac:dyDescent="0.25">
      <c r="A13" s="147">
        <v>44963</v>
      </c>
      <c r="B13" s="134" t="s">
        <v>19</v>
      </c>
      <c r="C13" s="134" t="s">
        <v>20</v>
      </c>
      <c r="D13" s="138">
        <v>26623</v>
      </c>
      <c r="E13" s="138">
        <v>13488</v>
      </c>
      <c r="F13" s="138">
        <v>79</v>
      </c>
      <c r="G13" s="138">
        <v>13135</v>
      </c>
      <c r="H13" s="152">
        <v>3223.99</v>
      </c>
    </row>
    <row r="14" spans="1:8" ht="15.75" x14ac:dyDescent="0.25">
      <c r="A14" s="147">
        <v>44993</v>
      </c>
      <c r="B14" s="134" t="s">
        <v>19</v>
      </c>
      <c r="C14" s="134" t="s">
        <v>20</v>
      </c>
      <c r="D14" s="137">
        <v>26557</v>
      </c>
      <c r="E14" s="137">
        <v>13803</v>
      </c>
      <c r="F14" s="137">
        <v>81</v>
      </c>
      <c r="G14" s="137">
        <v>12954</v>
      </c>
      <c r="H14" s="152">
        <v>3243.49</v>
      </c>
    </row>
    <row r="15" spans="1:8" ht="15.75" x14ac:dyDescent="0.25">
      <c r="A15" s="147">
        <v>45022</v>
      </c>
      <c r="B15" s="134" t="s">
        <v>19</v>
      </c>
      <c r="C15" s="134" t="s">
        <v>20</v>
      </c>
      <c r="D15" s="138">
        <v>24920</v>
      </c>
      <c r="E15" s="138">
        <v>12190</v>
      </c>
      <c r="F15" s="138">
        <v>78</v>
      </c>
      <c r="G15" s="138">
        <v>12730</v>
      </c>
      <c r="H15" s="152">
        <v>3084.22</v>
      </c>
    </row>
    <row r="16" spans="1:8" ht="15.75" x14ac:dyDescent="0.25">
      <c r="A16" s="147">
        <v>45053</v>
      </c>
      <c r="B16" s="134" t="s">
        <v>19</v>
      </c>
      <c r="C16" s="134" t="s">
        <v>20</v>
      </c>
      <c r="D16" s="137">
        <v>24318</v>
      </c>
      <c r="E16" s="137">
        <v>11892</v>
      </c>
      <c r="F16" s="137">
        <v>88</v>
      </c>
      <c r="G16" s="137">
        <v>12426</v>
      </c>
      <c r="H16" s="152">
        <v>3084.6</v>
      </c>
    </row>
    <row r="17" spans="1:9" ht="16.5" thickBot="1" x14ac:dyDescent="0.3">
      <c r="A17" s="148">
        <v>45083</v>
      </c>
      <c r="B17" s="136" t="s">
        <v>19</v>
      </c>
      <c r="C17" s="173" t="s">
        <v>20</v>
      </c>
      <c r="D17" s="174">
        <v>29113</v>
      </c>
      <c r="E17" s="139">
        <v>15407</v>
      </c>
      <c r="F17" s="139">
        <v>108</v>
      </c>
      <c r="G17" s="139">
        <v>13706</v>
      </c>
      <c r="H17" s="153">
        <v>3777.76</v>
      </c>
    </row>
    <row r="18" spans="1:9" ht="16.5" thickBot="1" x14ac:dyDescent="0.3">
      <c r="A18" s="28"/>
      <c r="B18" s="28"/>
      <c r="C18" s="92" t="s">
        <v>42</v>
      </c>
      <c r="D18" s="175">
        <f>SUM(D6:D17)</f>
        <v>332476</v>
      </c>
      <c r="E18" s="28"/>
      <c r="F18" s="28"/>
      <c r="G18" s="28"/>
      <c r="H18" s="48">
        <f>SUM(H6:H17)</f>
        <v>45144.08</v>
      </c>
    </row>
    <row r="20" spans="1:9" ht="15.75" thickBot="1" x14ac:dyDescent="0.3"/>
    <row r="21" spans="1:9" ht="19.5" thickBot="1" x14ac:dyDescent="0.35">
      <c r="A21" s="204" t="s">
        <v>15</v>
      </c>
      <c r="B21" s="206"/>
      <c r="G21" s="207" t="s">
        <v>25</v>
      </c>
      <c r="H21" s="208"/>
      <c r="I21" s="209"/>
    </row>
    <row r="22" spans="1:9" ht="26.25" thickBot="1" x14ac:dyDescent="0.3">
      <c r="A22" s="125" t="s">
        <v>6</v>
      </c>
      <c r="B22" s="126" t="s">
        <v>7</v>
      </c>
      <c r="C22" s="126" t="s">
        <v>8</v>
      </c>
      <c r="D22" s="126" t="s">
        <v>16</v>
      </c>
      <c r="E22" s="127" t="s">
        <v>14</v>
      </c>
      <c r="G22" s="95" t="s">
        <v>26</v>
      </c>
      <c r="H22" s="103" t="s">
        <v>27</v>
      </c>
      <c r="I22" s="40" t="s">
        <v>14</v>
      </c>
    </row>
    <row r="23" spans="1:9" ht="15.75" x14ac:dyDescent="0.25">
      <c r="A23" s="140">
        <v>44748</v>
      </c>
      <c r="B23" s="114" t="s">
        <v>21</v>
      </c>
      <c r="C23" s="142">
        <v>207</v>
      </c>
      <c r="D23" s="142">
        <v>1468</v>
      </c>
      <c r="E23" s="144">
        <v>1624.7</v>
      </c>
      <c r="G23" s="74">
        <v>44757</v>
      </c>
      <c r="H23" s="75">
        <v>307</v>
      </c>
      <c r="I23" s="76">
        <v>521.59</v>
      </c>
    </row>
    <row r="24" spans="1:9" ht="16.5" thickBot="1" x14ac:dyDescent="0.3">
      <c r="A24" s="143">
        <v>44748</v>
      </c>
      <c r="B24" s="43" t="s">
        <v>23</v>
      </c>
      <c r="C24" s="141">
        <v>202</v>
      </c>
      <c r="D24" s="141">
        <v>70</v>
      </c>
      <c r="E24" s="145">
        <v>104.2</v>
      </c>
      <c r="G24" s="98">
        <v>44933</v>
      </c>
      <c r="H24" s="172">
        <v>890.3</v>
      </c>
      <c r="I24" s="99">
        <v>1690.68</v>
      </c>
    </row>
    <row r="25" spans="1:9" ht="16.5" thickBot="1" x14ac:dyDescent="0.3">
      <c r="A25" s="77">
        <v>44777</v>
      </c>
      <c r="B25" s="41" t="s">
        <v>21</v>
      </c>
      <c r="C25" s="41" t="s">
        <v>22</v>
      </c>
      <c r="D25" s="137">
        <v>1516</v>
      </c>
      <c r="E25" s="78">
        <v>1228.92</v>
      </c>
      <c r="G25" s="28"/>
      <c r="H25" s="28"/>
      <c r="I25" s="48">
        <f>SUM(I23:I24)</f>
        <v>2212.27</v>
      </c>
    </row>
    <row r="26" spans="1:9" ht="18.75" x14ac:dyDescent="0.3">
      <c r="A26" s="79">
        <v>44777</v>
      </c>
      <c r="B26" s="43" t="s">
        <v>23</v>
      </c>
      <c r="C26" s="43" t="s">
        <v>24</v>
      </c>
      <c r="D26" s="138">
        <v>73</v>
      </c>
      <c r="E26" s="97">
        <v>91.6</v>
      </c>
      <c r="G26" s="1"/>
      <c r="H26" s="1"/>
      <c r="I26" s="1"/>
    </row>
    <row r="27" spans="1:9" ht="15.75" x14ac:dyDescent="0.25">
      <c r="A27" s="77">
        <v>44809</v>
      </c>
      <c r="B27" s="41" t="s">
        <v>21</v>
      </c>
      <c r="C27" s="41" t="s">
        <v>22</v>
      </c>
      <c r="D27" s="137">
        <v>2037</v>
      </c>
      <c r="E27" s="78">
        <v>2129.23</v>
      </c>
    </row>
    <row r="28" spans="1:9" ht="15.75" x14ac:dyDescent="0.25">
      <c r="A28" s="79">
        <v>44809</v>
      </c>
      <c r="B28" s="43" t="s">
        <v>23</v>
      </c>
      <c r="C28" s="43" t="s">
        <v>24</v>
      </c>
      <c r="D28" s="138">
        <v>74</v>
      </c>
      <c r="E28" s="97">
        <v>104.38</v>
      </c>
    </row>
    <row r="29" spans="1:9" ht="15.75" x14ac:dyDescent="0.25">
      <c r="A29" s="77">
        <v>44838</v>
      </c>
      <c r="B29" s="41" t="s">
        <v>21</v>
      </c>
      <c r="C29" s="41" t="s">
        <v>22</v>
      </c>
      <c r="D29" s="137">
        <v>1231</v>
      </c>
      <c r="E29" s="78">
        <v>1339.04</v>
      </c>
    </row>
    <row r="30" spans="1:9" ht="15.75" x14ac:dyDescent="0.25">
      <c r="A30" s="79">
        <v>44838</v>
      </c>
      <c r="B30" s="43" t="s">
        <v>23</v>
      </c>
      <c r="C30" s="43" t="s">
        <v>24</v>
      </c>
      <c r="D30" s="138">
        <v>107</v>
      </c>
      <c r="E30" s="97">
        <v>147.52000000000001</v>
      </c>
    </row>
    <row r="31" spans="1:9" ht="15.75" x14ac:dyDescent="0.25">
      <c r="A31" s="77">
        <v>44867</v>
      </c>
      <c r="B31" s="41" t="s">
        <v>21</v>
      </c>
      <c r="C31" s="41" t="s">
        <v>22</v>
      </c>
      <c r="D31" s="137">
        <v>1705</v>
      </c>
      <c r="E31" s="78">
        <v>1308.1199999999999</v>
      </c>
    </row>
    <row r="32" spans="1:9" ht="15.75" x14ac:dyDescent="0.25">
      <c r="A32" s="79">
        <v>44867</v>
      </c>
      <c r="B32" s="43" t="s">
        <v>23</v>
      </c>
      <c r="C32" s="43" t="s">
        <v>24</v>
      </c>
      <c r="D32" s="138">
        <v>113</v>
      </c>
      <c r="E32" s="97">
        <v>120.92</v>
      </c>
    </row>
    <row r="33" spans="1:5" ht="15.75" x14ac:dyDescent="0.25">
      <c r="A33" s="77">
        <v>44900</v>
      </c>
      <c r="B33" s="41" t="s">
        <v>21</v>
      </c>
      <c r="C33" s="41" t="s">
        <v>22</v>
      </c>
      <c r="D33" s="137">
        <v>3076</v>
      </c>
      <c r="E33" s="78">
        <v>2794.83</v>
      </c>
    </row>
    <row r="34" spans="1:5" ht="15.75" x14ac:dyDescent="0.25">
      <c r="A34" s="79">
        <v>44900</v>
      </c>
      <c r="B34" s="43" t="s">
        <v>23</v>
      </c>
      <c r="C34" s="43" t="s">
        <v>24</v>
      </c>
      <c r="D34" s="138">
        <v>127</v>
      </c>
      <c r="E34" s="97">
        <v>163.94</v>
      </c>
    </row>
    <row r="35" spans="1:5" ht="15.75" x14ac:dyDescent="0.25">
      <c r="A35" s="77">
        <v>44934</v>
      </c>
      <c r="B35" s="41" t="s">
        <v>21</v>
      </c>
      <c r="C35" s="41" t="s">
        <v>22</v>
      </c>
      <c r="D35" s="137">
        <v>4206</v>
      </c>
      <c r="E35" s="78">
        <v>4227.4399999999996</v>
      </c>
    </row>
    <row r="36" spans="1:5" ht="15.75" x14ac:dyDescent="0.25">
      <c r="A36" s="79">
        <v>44934</v>
      </c>
      <c r="B36" s="43" t="s">
        <v>23</v>
      </c>
      <c r="C36" s="43" t="s">
        <v>24</v>
      </c>
      <c r="D36" s="138">
        <v>120</v>
      </c>
      <c r="E36" s="97">
        <v>170</v>
      </c>
    </row>
    <row r="37" spans="1:5" ht="15.75" x14ac:dyDescent="0.25">
      <c r="A37" s="77">
        <v>44964</v>
      </c>
      <c r="B37" s="41" t="s">
        <v>21</v>
      </c>
      <c r="C37" s="41" t="s">
        <v>22</v>
      </c>
      <c r="D37" s="137">
        <v>3729</v>
      </c>
      <c r="E37" s="78">
        <v>3423.18</v>
      </c>
    </row>
    <row r="38" spans="1:5" ht="15.75" x14ac:dyDescent="0.25">
      <c r="A38" s="79">
        <v>44964</v>
      </c>
      <c r="B38" s="43" t="s">
        <v>23</v>
      </c>
      <c r="C38" s="43" t="s">
        <v>24</v>
      </c>
      <c r="D38" s="138">
        <v>122</v>
      </c>
      <c r="E38" s="97">
        <v>163.69</v>
      </c>
    </row>
    <row r="39" spans="1:5" ht="15.75" x14ac:dyDescent="0.25">
      <c r="A39" s="77">
        <v>44994</v>
      </c>
      <c r="B39" s="41" t="s">
        <v>21</v>
      </c>
      <c r="C39" s="41" t="s">
        <v>22</v>
      </c>
      <c r="D39" s="137">
        <v>3308</v>
      </c>
      <c r="E39" s="78">
        <v>2581.41</v>
      </c>
    </row>
    <row r="40" spans="1:5" ht="15.75" x14ac:dyDescent="0.25">
      <c r="A40" s="79">
        <v>44994</v>
      </c>
      <c r="B40" s="43" t="s">
        <v>23</v>
      </c>
      <c r="C40" s="43" t="s">
        <v>24</v>
      </c>
      <c r="D40" s="138">
        <v>113</v>
      </c>
      <c r="E40" s="97">
        <v>137.25</v>
      </c>
    </row>
    <row r="41" spans="1:5" ht="15.75" x14ac:dyDescent="0.25">
      <c r="A41" s="77">
        <v>45025</v>
      </c>
      <c r="B41" s="41" t="s">
        <v>21</v>
      </c>
      <c r="C41" s="41" t="s">
        <v>22</v>
      </c>
      <c r="D41" s="137">
        <v>2946</v>
      </c>
      <c r="E41" s="78">
        <v>1845.47</v>
      </c>
    </row>
    <row r="42" spans="1:5" ht="15.75" x14ac:dyDescent="0.25">
      <c r="A42" s="79">
        <v>45025</v>
      </c>
      <c r="B42" s="43" t="s">
        <v>23</v>
      </c>
      <c r="C42" s="43" t="s">
        <v>24</v>
      </c>
      <c r="D42" s="138">
        <v>113</v>
      </c>
      <c r="E42" s="97">
        <v>120.02</v>
      </c>
    </row>
    <row r="43" spans="1:5" ht="15.75" x14ac:dyDescent="0.25">
      <c r="A43" s="77">
        <v>45054</v>
      </c>
      <c r="B43" s="41" t="s">
        <v>21</v>
      </c>
      <c r="C43" s="41" t="s">
        <v>22</v>
      </c>
      <c r="D43" s="137">
        <v>1901</v>
      </c>
      <c r="E43" s="78">
        <v>887.21</v>
      </c>
    </row>
    <row r="44" spans="1:5" ht="15.75" x14ac:dyDescent="0.25">
      <c r="A44" s="79">
        <v>45054</v>
      </c>
      <c r="B44" s="43" t="s">
        <v>23</v>
      </c>
      <c r="C44" s="43" t="s">
        <v>24</v>
      </c>
      <c r="D44" s="138">
        <v>119</v>
      </c>
      <c r="E44" s="97">
        <v>101.9</v>
      </c>
    </row>
    <row r="45" spans="1:5" ht="15.75" x14ac:dyDescent="0.25">
      <c r="A45" s="77">
        <v>45084</v>
      </c>
      <c r="B45" s="41" t="s">
        <v>21</v>
      </c>
      <c r="C45" s="41" t="s">
        <v>22</v>
      </c>
      <c r="D45" s="137">
        <v>1594</v>
      </c>
      <c r="E45" s="78">
        <v>634.66999999999996</v>
      </c>
    </row>
    <row r="46" spans="1:5" ht="16.5" thickBot="1" x14ac:dyDescent="0.3">
      <c r="A46" s="81">
        <v>45084</v>
      </c>
      <c r="B46" s="128" t="s">
        <v>23</v>
      </c>
      <c r="C46" s="128" t="s">
        <v>24</v>
      </c>
      <c r="D46" s="139">
        <v>119</v>
      </c>
      <c r="E46" s="129">
        <v>85.8</v>
      </c>
    </row>
    <row r="47" spans="1:5" ht="16.5" thickBot="1" x14ac:dyDescent="0.3">
      <c r="E47" s="48">
        <f>SUM(E23:E46)</f>
        <v>25535.439999999999</v>
      </c>
    </row>
    <row r="48" spans="1:5" ht="16.5" thickBot="1" x14ac:dyDescent="0.3">
      <c r="C48" s="92" t="s">
        <v>28</v>
      </c>
      <c r="D48" s="102">
        <f>SUM(D23:D46)</f>
        <v>29987</v>
      </c>
    </row>
    <row r="53" spans="1:1" ht="18.75" x14ac:dyDescent="0.3">
      <c r="A53" s="1" t="s">
        <v>17</v>
      </c>
    </row>
  </sheetData>
  <mergeCells count="3">
    <mergeCell ref="A1:H1"/>
    <mergeCell ref="A21:B21"/>
    <mergeCell ref="G21:I21"/>
  </mergeCells>
  <phoneticPr fontId="14" type="noConversion"/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19166-6527-4C2F-8A60-BAD549F0B2BD}">
  <dimension ref="A1:K53"/>
  <sheetViews>
    <sheetView topLeftCell="A21" workbookViewId="0">
      <selection activeCell="H46" sqref="H46"/>
    </sheetView>
  </sheetViews>
  <sheetFormatPr defaultRowHeight="15" x14ac:dyDescent="0.25"/>
  <cols>
    <col min="1" max="1" width="31.85546875" bestFit="1" customWidth="1"/>
    <col min="2" max="2" width="16.85546875" bestFit="1" customWidth="1"/>
    <col min="3" max="3" width="13.85546875" bestFit="1" customWidth="1"/>
    <col min="4" max="4" width="8.7109375" bestFit="1" customWidth="1"/>
    <col min="5" max="5" width="12.7109375" bestFit="1" customWidth="1"/>
    <col min="6" max="6" width="7.42578125" bestFit="1" customWidth="1"/>
    <col min="7" max="7" width="12.5703125" bestFit="1" customWidth="1"/>
    <col min="8" max="8" width="12.7109375" bestFit="1" customWidth="1"/>
    <col min="9" max="9" width="8.7109375" bestFit="1" customWidth="1"/>
    <col min="10" max="10" width="9.5703125" bestFit="1" customWidth="1"/>
    <col min="11" max="11" width="10.7109375" bestFit="1" customWidth="1"/>
  </cols>
  <sheetData>
    <row r="1" spans="1:8" ht="27" thickBot="1" x14ac:dyDescent="0.45">
      <c r="A1" s="198" t="s">
        <v>18</v>
      </c>
      <c r="B1" s="199"/>
      <c r="C1" s="199"/>
      <c r="D1" s="199"/>
      <c r="E1" s="199"/>
      <c r="F1" s="199"/>
      <c r="G1" s="199"/>
      <c r="H1" s="200"/>
    </row>
    <row r="2" spans="1:8" ht="15.75" thickBot="1" x14ac:dyDescent="0.3"/>
    <row r="3" spans="1:8" ht="19.5" thickBot="1" x14ac:dyDescent="0.35">
      <c r="A3" s="9" t="s">
        <v>0</v>
      </c>
      <c r="B3" s="10"/>
    </row>
    <row r="4" spans="1:8" ht="16.5" thickBot="1" x14ac:dyDescent="0.3">
      <c r="D4" s="3" t="s">
        <v>1</v>
      </c>
      <c r="E4" s="3" t="s">
        <v>3</v>
      </c>
      <c r="F4" s="3" t="s">
        <v>4</v>
      </c>
      <c r="G4" s="4" t="s">
        <v>5</v>
      </c>
      <c r="H4" s="5"/>
    </row>
    <row r="5" spans="1:8" ht="23.25" thickBot="1" x14ac:dyDescent="0.3">
      <c r="A5" s="130" t="s">
        <v>6</v>
      </c>
      <c r="B5" s="131" t="s">
        <v>7</v>
      </c>
      <c r="C5" s="131" t="s">
        <v>8</v>
      </c>
      <c r="D5" s="132" t="s">
        <v>9</v>
      </c>
      <c r="E5" s="132" t="s">
        <v>11</v>
      </c>
      <c r="F5" s="132" t="s">
        <v>12</v>
      </c>
      <c r="G5" s="132" t="s">
        <v>13</v>
      </c>
      <c r="H5" s="133" t="s">
        <v>14</v>
      </c>
    </row>
    <row r="6" spans="1:8" ht="15.75" x14ac:dyDescent="0.25">
      <c r="A6" s="146">
        <v>45113</v>
      </c>
      <c r="B6" s="135" t="s">
        <v>19</v>
      </c>
      <c r="C6" s="135" t="s">
        <v>20</v>
      </c>
      <c r="D6" s="149" t="s">
        <v>44</v>
      </c>
      <c r="E6" s="149" t="s">
        <v>45</v>
      </c>
      <c r="F6" s="149" t="s">
        <v>46</v>
      </c>
      <c r="G6" s="149" t="s">
        <v>47</v>
      </c>
      <c r="H6" s="151">
        <v>4437.22</v>
      </c>
    </row>
    <row r="7" spans="1:8" ht="15.75" x14ac:dyDescent="0.25">
      <c r="A7" s="147">
        <v>45144</v>
      </c>
      <c r="B7" s="134" t="s">
        <v>19</v>
      </c>
      <c r="C7" s="134" t="s">
        <v>20</v>
      </c>
      <c r="D7" s="137">
        <v>43439</v>
      </c>
      <c r="E7" s="137">
        <v>20330</v>
      </c>
      <c r="F7" s="137">
        <v>151</v>
      </c>
      <c r="G7" s="137">
        <v>23109</v>
      </c>
      <c r="H7" s="152">
        <v>5168.07</v>
      </c>
    </row>
    <row r="8" spans="1:8" ht="15.75" x14ac:dyDescent="0.25">
      <c r="A8" s="147">
        <v>45174</v>
      </c>
      <c r="B8" s="134" t="s">
        <v>19</v>
      </c>
      <c r="C8" s="134" t="s">
        <v>20</v>
      </c>
      <c r="D8" s="150">
        <v>40882</v>
      </c>
      <c r="E8" s="150">
        <v>20727</v>
      </c>
      <c r="F8" s="150">
        <v>132</v>
      </c>
      <c r="G8" s="150">
        <v>20155</v>
      </c>
      <c r="H8" s="152">
        <v>4855.75</v>
      </c>
    </row>
    <row r="9" spans="1:8" ht="15.75" x14ac:dyDescent="0.25">
      <c r="A9" s="147">
        <v>45203</v>
      </c>
      <c r="B9" s="134" t="s">
        <v>19</v>
      </c>
      <c r="C9" s="134" t="s">
        <v>20</v>
      </c>
      <c r="D9" s="137">
        <v>30632</v>
      </c>
      <c r="E9" s="137">
        <v>17244</v>
      </c>
      <c r="F9" s="137">
        <v>124</v>
      </c>
      <c r="G9" s="137">
        <v>13389</v>
      </c>
      <c r="H9" s="152">
        <v>3824.61</v>
      </c>
    </row>
    <row r="10" spans="1:8" ht="15.75" x14ac:dyDescent="0.25">
      <c r="A10" s="147"/>
      <c r="B10" s="134" t="s">
        <v>19</v>
      </c>
      <c r="C10" s="134" t="s">
        <v>20</v>
      </c>
      <c r="D10" s="138"/>
      <c r="E10" s="138"/>
      <c r="F10" s="138"/>
      <c r="G10" s="138"/>
      <c r="H10" s="152"/>
    </row>
    <row r="11" spans="1:8" ht="15.75" x14ac:dyDescent="0.25">
      <c r="A11" s="147"/>
      <c r="B11" s="134" t="s">
        <v>19</v>
      </c>
      <c r="C11" s="134" t="s">
        <v>20</v>
      </c>
      <c r="D11" s="137"/>
      <c r="E11" s="137"/>
      <c r="F11" s="137"/>
      <c r="G11" s="137"/>
      <c r="H11" s="152"/>
    </row>
    <row r="12" spans="1:8" ht="15.75" x14ac:dyDescent="0.25">
      <c r="A12" s="147"/>
      <c r="B12" s="134" t="s">
        <v>19</v>
      </c>
      <c r="C12" s="134" t="s">
        <v>20</v>
      </c>
      <c r="D12" s="137"/>
      <c r="E12" s="137"/>
      <c r="F12" s="137"/>
      <c r="G12" s="137"/>
      <c r="H12" s="152"/>
    </row>
    <row r="13" spans="1:8" ht="15.75" x14ac:dyDescent="0.25">
      <c r="A13" s="147"/>
      <c r="B13" s="134" t="s">
        <v>19</v>
      </c>
      <c r="C13" s="134" t="s">
        <v>20</v>
      </c>
      <c r="D13" s="138"/>
      <c r="E13" s="138"/>
      <c r="F13" s="138"/>
      <c r="G13" s="138"/>
      <c r="H13" s="152"/>
    </row>
    <row r="14" spans="1:8" ht="15.75" x14ac:dyDescent="0.25">
      <c r="A14" s="147"/>
      <c r="B14" s="134" t="s">
        <v>19</v>
      </c>
      <c r="C14" s="134" t="s">
        <v>20</v>
      </c>
      <c r="D14" s="137"/>
      <c r="E14" s="137"/>
      <c r="F14" s="137"/>
      <c r="G14" s="137"/>
      <c r="H14" s="152"/>
    </row>
    <row r="15" spans="1:8" ht="15.75" x14ac:dyDescent="0.25">
      <c r="A15" s="147"/>
      <c r="B15" s="134" t="s">
        <v>19</v>
      </c>
      <c r="C15" s="134" t="s">
        <v>20</v>
      </c>
      <c r="D15" s="138"/>
      <c r="E15" s="138"/>
      <c r="F15" s="138"/>
      <c r="G15" s="138"/>
      <c r="H15" s="152"/>
    </row>
    <row r="16" spans="1:8" ht="15.75" x14ac:dyDescent="0.25">
      <c r="A16" s="147"/>
      <c r="B16" s="134" t="s">
        <v>19</v>
      </c>
      <c r="C16" s="134" t="s">
        <v>20</v>
      </c>
      <c r="D16" s="137"/>
      <c r="E16" s="137"/>
      <c r="F16" s="137"/>
      <c r="G16" s="137"/>
      <c r="H16" s="152"/>
    </row>
    <row r="17" spans="1:11" ht="16.5" thickBot="1" x14ac:dyDescent="0.3">
      <c r="A17" s="148"/>
      <c r="B17" s="136" t="s">
        <v>19</v>
      </c>
      <c r="C17" s="173" t="s">
        <v>20</v>
      </c>
      <c r="D17" s="174"/>
      <c r="E17" s="139"/>
      <c r="F17" s="139"/>
      <c r="G17" s="139"/>
      <c r="H17" s="153"/>
    </row>
    <row r="18" spans="1:11" ht="16.5" thickBot="1" x14ac:dyDescent="0.3">
      <c r="A18" s="28"/>
      <c r="B18" s="28"/>
      <c r="C18" s="92" t="s">
        <v>42</v>
      </c>
      <c r="D18" s="175">
        <f>SUM(D6:D17)</f>
        <v>114953</v>
      </c>
      <c r="E18" s="28"/>
      <c r="F18" s="28"/>
      <c r="G18" s="28"/>
      <c r="H18" s="48">
        <f>SUM(H6:H17)</f>
        <v>18285.650000000001</v>
      </c>
    </row>
    <row r="20" spans="1:11" ht="15.75" thickBot="1" x14ac:dyDescent="0.3"/>
    <row r="21" spans="1:11" ht="19.5" thickBot="1" x14ac:dyDescent="0.35">
      <c r="A21" s="204" t="s">
        <v>15</v>
      </c>
      <c r="B21" s="206"/>
      <c r="G21" s="207" t="s">
        <v>25</v>
      </c>
      <c r="H21" s="208"/>
      <c r="I21" s="209"/>
    </row>
    <row r="22" spans="1:11" ht="26.25" thickBot="1" x14ac:dyDescent="0.3">
      <c r="A22" s="125" t="s">
        <v>6</v>
      </c>
      <c r="B22" s="126" t="s">
        <v>7</v>
      </c>
      <c r="C22" s="126" t="s">
        <v>8</v>
      </c>
      <c r="D22" s="126" t="s">
        <v>16</v>
      </c>
      <c r="E22" s="127" t="s">
        <v>14</v>
      </c>
      <c r="G22" s="95" t="s">
        <v>26</v>
      </c>
      <c r="H22" s="103" t="s">
        <v>27</v>
      </c>
      <c r="I22" s="40" t="s">
        <v>14</v>
      </c>
    </row>
    <row r="23" spans="1:11" ht="15.75" x14ac:dyDescent="0.25">
      <c r="A23" s="140">
        <v>45113</v>
      </c>
      <c r="B23" s="114" t="s">
        <v>21</v>
      </c>
      <c r="C23" s="142">
        <v>207</v>
      </c>
      <c r="D23" s="142">
        <v>1594</v>
      </c>
      <c r="E23" s="144">
        <v>634.66999999999996</v>
      </c>
      <c r="G23" s="74"/>
      <c r="H23" s="75"/>
      <c r="I23" s="76"/>
    </row>
    <row r="24" spans="1:11" ht="16.5" thickBot="1" x14ac:dyDescent="0.3">
      <c r="A24" s="143">
        <v>45117</v>
      </c>
      <c r="B24" s="43" t="s">
        <v>21</v>
      </c>
      <c r="C24" s="141">
        <v>207</v>
      </c>
      <c r="D24" s="141">
        <v>299</v>
      </c>
      <c r="E24" s="145">
        <v>119.57</v>
      </c>
      <c r="G24" s="98"/>
      <c r="H24" s="172"/>
      <c r="I24" s="99"/>
    </row>
    <row r="25" spans="1:11" ht="16.5" thickBot="1" x14ac:dyDescent="0.3">
      <c r="A25" s="77">
        <v>45145</v>
      </c>
      <c r="B25" s="41" t="s">
        <v>21</v>
      </c>
      <c r="C25" s="41" t="s">
        <v>22</v>
      </c>
      <c r="D25" s="137">
        <v>1730</v>
      </c>
      <c r="E25" s="78">
        <v>714.73</v>
      </c>
      <c r="G25" s="28"/>
      <c r="H25" s="28"/>
      <c r="I25" s="48">
        <f>SUM(I23:I24)</f>
        <v>0</v>
      </c>
    </row>
    <row r="26" spans="1:11" ht="19.5" thickBot="1" x14ac:dyDescent="0.35">
      <c r="A26" s="79">
        <v>45175</v>
      </c>
      <c r="B26" s="43" t="s">
        <v>21</v>
      </c>
      <c r="C26" s="43" t="s">
        <v>22</v>
      </c>
      <c r="D26" s="138">
        <v>1642</v>
      </c>
      <c r="E26" s="97">
        <v>692.95</v>
      </c>
      <c r="G26" s="1"/>
      <c r="H26" s="1"/>
      <c r="I26" s="1"/>
    </row>
    <row r="27" spans="1:11" ht="19.5" thickBot="1" x14ac:dyDescent="0.35">
      <c r="A27" s="77">
        <v>45204</v>
      </c>
      <c r="B27" s="41" t="s">
        <v>21</v>
      </c>
      <c r="C27" s="41" t="s">
        <v>22</v>
      </c>
      <c r="D27" s="137">
        <v>819</v>
      </c>
      <c r="E27" s="78">
        <v>400.14</v>
      </c>
      <c r="G27" s="204" t="s">
        <v>43</v>
      </c>
      <c r="H27" s="205"/>
      <c r="I27" s="205"/>
      <c r="J27" s="206"/>
    </row>
    <row r="28" spans="1:11" ht="16.5" thickBot="1" x14ac:dyDescent="0.3">
      <c r="A28" s="79"/>
      <c r="B28" s="43"/>
      <c r="C28" s="43"/>
      <c r="D28" s="138"/>
      <c r="E28" s="97"/>
      <c r="G28" s="176" t="s">
        <v>6</v>
      </c>
      <c r="H28" s="177" t="s">
        <v>7</v>
      </c>
      <c r="I28" s="177" t="s">
        <v>8</v>
      </c>
      <c r="J28" s="177" t="s">
        <v>16</v>
      </c>
      <c r="K28" s="178" t="s">
        <v>14</v>
      </c>
    </row>
    <row r="29" spans="1:11" ht="15.75" x14ac:dyDescent="0.25">
      <c r="A29" s="77"/>
      <c r="B29" s="41" t="s">
        <v>21</v>
      </c>
      <c r="C29" s="41" t="s">
        <v>22</v>
      </c>
      <c r="D29" s="137"/>
      <c r="E29" s="78"/>
      <c r="G29" s="179">
        <v>45116</v>
      </c>
      <c r="H29" s="114" t="s">
        <v>48</v>
      </c>
      <c r="I29" s="180"/>
      <c r="J29" s="52">
        <v>75</v>
      </c>
      <c r="K29" s="181">
        <v>62.02</v>
      </c>
    </row>
    <row r="30" spans="1:11" ht="15.75" x14ac:dyDescent="0.25">
      <c r="A30" s="79"/>
      <c r="B30" s="43"/>
      <c r="C30" s="43"/>
      <c r="D30" s="138"/>
      <c r="E30" s="97"/>
      <c r="G30" s="182">
        <v>45145</v>
      </c>
      <c r="H30" s="183">
        <v>20150024</v>
      </c>
      <c r="I30" s="184"/>
      <c r="J30" s="185">
        <v>76</v>
      </c>
      <c r="K30" s="186">
        <v>63.73</v>
      </c>
    </row>
    <row r="31" spans="1:11" ht="15.75" x14ac:dyDescent="0.25">
      <c r="A31" s="77"/>
      <c r="B31" s="41" t="s">
        <v>21</v>
      </c>
      <c r="C31" s="41" t="s">
        <v>22</v>
      </c>
      <c r="D31" s="137"/>
      <c r="E31" s="78"/>
      <c r="G31" s="187">
        <v>45175</v>
      </c>
      <c r="H31" s="183">
        <v>20150024</v>
      </c>
      <c r="I31" s="185">
        <v>202</v>
      </c>
      <c r="J31" s="188">
        <v>65</v>
      </c>
      <c r="K31" s="189">
        <v>59.09</v>
      </c>
    </row>
    <row r="32" spans="1:11" ht="15.75" x14ac:dyDescent="0.25">
      <c r="A32" s="79"/>
      <c r="B32" s="43"/>
      <c r="C32" s="43"/>
      <c r="D32" s="138"/>
      <c r="E32" s="97"/>
      <c r="G32" s="182">
        <v>45204</v>
      </c>
      <c r="H32" s="183">
        <v>20150024</v>
      </c>
      <c r="I32" s="188"/>
      <c r="J32" s="185">
        <v>98</v>
      </c>
      <c r="K32" s="186">
        <v>74.64</v>
      </c>
    </row>
    <row r="33" spans="1:11" ht="15.75" x14ac:dyDescent="0.25">
      <c r="A33" s="77"/>
      <c r="B33" s="41" t="s">
        <v>21</v>
      </c>
      <c r="C33" s="41" t="s">
        <v>22</v>
      </c>
      <c r="D33" s="137"/>
      <c r="E33" s="78"/>
      <c r="G33" s="187"/>
      <c r="H33" s="183"/>
      <c r="I33" s="188"/>
      <c r="J33" s="188"/>
      <c r="K33" s="189"/>
    </row>
    <row r="34" spans="1:11" ht="15.75" x14ac:dyDescent="0.25">
      <c r="A34" s="79"/>
      <c r="B34" s="43"/>
      <c r="C34" s="43"/>
      <c r="D34" s="138"/>
      <c r="E34" s="97"/>
      <c r="G34" s="182"/>
      <c r="H34" s="183"/>
      <c r="I34" s="185"/>
      <c r="J34" s="185"/>
      <c r="K34" s="186"/>
    </row>
    <row r="35" spans="1:11" ht="15.75" x14ac:dyDescent="0.25">
      <c r="A35" s="77"/>
      <c r="B35" s="41"/>
      <c r="C35" s="41" t="s">
        <v>22</v>
      </c>
      <c r="D35" s="137"/>
      <c r="E35" s="78"/>
      <c r="G35" s="187"/>
      <c r="H35" s="183"/>
      <c r="I35" s="188"/>
      <c r="J35" s="188"/>
      <c r="K35" s="189"/>
    </row>
    <row r="36" spans="1:11" ht="15.75" x14ac:dyDescent="0.25">
      <c r="A36" s="79"/>
      <c r="B36" s="43"/>
      <c r="C36" s="43"/>
      <c r="D36" s="138"/>
      <c r="E36" s="97"/>
      <c r="G36" s="190"/>
      <c r="H36" s="183"/>
      <c r="I36" s="185"/>
      <c r="J36" s="185"/>
      <c r="K36" s="186"/>
    </row>
    <row r="37" spans="1:11" ht="15.75" x14ac:dyDescent="0.25">
      <c r="A37" s="77"/>
      <c r="B37" s="41" t="s">
        <v>21</v>
      </c>
      <c r="C37" s="41" t="s">
        <v>22</v>
      </c>
      <c r="D37" s="137"/>
      <c r="E37" s="78"/>
      <c r="G37" s="191"/>
      <c r="H37" s="183"/>
      <c r="I37" s="188"/>
      <c r="J37" s="188"/>
      <c r="K37" s="189"/>
    </row>
    <row r="38" spans="1:11" ht="16.5" thickBot="1" x14ac:dyDescent="0.3">
      <c r="A38" s="79"/>
      <c r="B38" s="43"/>
      <c r="C38" s="43"/>
      <c r="D38" s="138"/>
      <c r="E38" s="97"/>
      <c r="G38" s="192"/>
      <c r="H38" s="193"/>
      <c r="I38" s="194"/>
      <c r="J38" s="194"/>
      <c r="K38" s="195"/>
    </row>
    <row r="39" spans="1:11" ht="16.5" thickBot="1" x14ac:dyDescent="0.3">
      <c r="A39" s="77"/>
      <c r="B39" s="41" t="s">
        <v>21</v>
      </c>
      <c r="C39" s="41" t="s">
        <v>22</v>
      </c>
      <c r="D39" s="137"/>
      <c r="E39" s="78"/>
      <c r="G39" s="28"/>
      <c r="H39" s="28"/>
      <c r="I39" s="28"/>
      <c r="J39" s="214">
        <f>SUM(J29:J38)</f>
        <v>314</v>
      </c>
      <c r="K39" s="48">
        <f>SUM(K29:K38)</f>
        <v>259.48</v>
      </c>
    </row>
    <row r="40" spans="1:11" ht="15.75" x14ac:dyDescent="0.25">
      <c r="A40" s="79"/>
      <c r="B40" s="43"/>
      <c r="C40" s="43"/>
      <c r="D40" s="138"/>
      <c r="E40" s="97"/>
    </row>
    <row r="41" spans="1:11" ht="15.75" x14ac:dyDescent="0.25">
      <c r="A41" s="77"/>
      <c r="B41" s="41" t="s">
        <v>21</v>
      </c>
      <c r="C41" s="41" t="s">
        <v>22</v>
      </c>
      <c r="D41" s="137"/>
      <c r="E41" s="78"/>
    </row>
    <row r="42" spans="1:11" ht="15.75" x14ac:dyDescent="0.25">
      <c r="A42" s="79"/>
      <c r="B42" s="43"/>
      <c r="C42" s="43"/>
      <c r="D42" s="138"/>
      <c r="E42" s="97"/>
    </row>
    <row r="43" spans="1:11" ht="15.75" x14ac:dyDescent="0.25">
      <c r="A43" s="77"/>
      <c r="B43" s="41" t="s">
        <v>21</v>
      </c>
      <c r="C43" s="41" t="s">
        <v>22</v>
      </c>
      <c r="D43" s="137"/>
      <c r="E43" s="78"/>
    </row>
    <row r="44" spans="1:11" ht="15.75" x14ac:dyDescent="0.25">
      <c r="A44" s="79"/>
      <c r="B44" s="43"/>
      <c r="C44" s="43"/>
      <c r="D44" s="138"/>
      <c r="E44" s="97"/>
    </row>
    <row r="45" spans="1:11" ht="15.75" x14ac:dyDescent="0.25">
      <c r="A45" s="77"/>
      <c r="B45" s="41" t="s">
        <v>21</v>
      </c>
      <c r="C45" s="41" t="s">
        <v>22</v>
      </c>
      <c r="D45" s="137"/>
      <c r="E45" s="78"/>
    </row>
    <row r="46" spans="1:11" ht="16.5" thickBot="1" x14ac:dyDescent="0.3">
      <c r="A46" s="81"/>
      <c r="B46" s="128"/>
      <c r="C46" s="128"/>
      <c r="D46" s="139"/>
      <c r="E46" s="129"/>
      <c r="H46" s="215">
        <f>J39+D48</f>
        <v>6398</v>
      </c>
    </row>
    <row r="47" spans="1:11" ht="16.5" thickBot="1" x14ac:dyDescent="0.3">
      <c r="E47" s="48">
        <f>SUM(E23:E46)</f>
        <v>2562.06</v>
      </c>
    </row>
    <row r="48" spans="1:11" ht="16.5" thickBot="1" x14ac:dyDescent="0.3">
      <c r="C48" s="92" t="s">
        <v>28</v>
      </c>
      <c r="D48" s="102">
        <f>SUM(D23:D46)</f>
        <v>6084</v>
      </c>
    </row>
    <row r="53" spans="1:1" ht="18.75" x14ac:dyDescent="0.3">
      <c r="A53" s="1" t="s">
        <v>17</v>
      </c>
    </row>
  </sheetData>
  <mergeCells count="4">
    <mergeCell ref="A1:H1"/>
    <mergeCell ref="A21:B21"/>
    <mergeCell ref="G21:I21"/>
    <mergeCell ref="G27:J2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81D550-C051-44EF-BB8A-C4307CCDB025}">
  <dimension ref="A52:E59"/>
  <sheetViews>
    <sheetView tabSelected="1" topLeftCell="A21" workbookViewId="0">
      <selection activeCell="E60" sqref="E60"/>
    </sheetView>
  </sheetViews>
  <sheetFormatPr defaultRowHeight="15" x14ac:dyDescent="0.25"/>
  <sheetData>
    <row r="52" spans="1:5" ht="15.75" thickBot="1" x14ac:dyDescent="0.3"/>
    <row r="53" spans="1:5" x14ac:dyDescent="0.25">
      <c r="A53" s="210" t="s">
        <v>9</v>
      </c>
      <c r="B53" s="211"/>
      <c r="D53" s="210" t="s">
        <v>28</v>
      </c>
      <c r="E53" s="211"/>
    </row>
    <row r="54" spans="1:5" x14ac:dyDescent="0.25">
      <c r="A54" s="121" t="s">
        <v>29</v>
      </c>
      <c r="B54" s="122">
        <v>294022</v>
      </c>
      <c r="D54" s="121" t="s">
        <v>29</v>
      </c>
      <c r="E54" s="122">
        <v>24640</v>
      </c>
    </row>
    <row r="55" spans="1:5" x14ac:dyDescent="0.25">
      <c r="A55" s="121" t="s">
        <v>30</v>
      </c>
      <c r="B55" s="122">
        <v>347576</v>
      </c>
      <c r="D55" s="121" t="s">
        <v>30</v>
      </c>
      <c r="E55" s="122">
        <v>30938</v>
      </c>
    </row>
    <row r="56" spans="1:5" x14ac:dyDescent="0.25">
      <c r="A56" s="121" t="s">
        <v>31</v>
      </c>
      <c r="B56" s="122">
        <v>434000</v>
      </c>
      <c r="D56" s="121" t="s">
        <v>31</v>
      </c>
      <c r="E56" s="122">
        <v>28950</v>
      </c>
    </row>
    <row r="57" spans="1:5" ht="15.75" thickBot="1" x14ac:dyDescent="0.3">
      <c r="A57" s="123" t="s">
        <v>32</v>
      </c>
      <c r="B57" s="124">
        <v>311487</v>
      </c>
      <c r="D57" s="123" t="s">
        <v>32</v>
      </c>
      <c r="E57" s="124">
        <v>24492</v>
      </c>
    </row>
    <row r="58" spans="1:5" x14ac:dyDescent="0.25">
      <c r="A58" s="197" t="s">
        <v>49</v>
      </c>
      <c r="B58" s="196">
        <v>332476</v>
      </c>
      <c r="D58" s="197" t="s">
        <v>49</v>
      </c>
      <c r="E58" s="196">
        <v>25535.439999999999</v>
      </c>
    </row>
    <row r="59" spans="1:5" x14ac:dyDescent="0.25">
      <c r="A59" s="212" t="s">
        <v>51</v>
      </c>
      <c r="B59" s="213">
        <f>'2023-24'!D18</f>
        <v>114953</v>
      </c>
      <c r="D59" s="212" t="s">
        <v>51</v>
      </c>
      <c r="E59" s="215">
        <f>'2023-24'!H46</f>
        <v>6398</v>
      </c>
    </row>
  </sheetData>
  <mergeCells count="2">
    <mergeCell ref="A53:B53"/>
    <mergeCell ref="D53:E53"/>
  </mergeCells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73B72A20367A9459EF9860470DFC76A" ma:contentTypeVersion="17" ma:contentTypeDescription="Create a new document." ma:contentTypeScope="" ma:versionID="c50423216c7180d01b752fb7fab8658b">
  <xsd:schema xmlns:xsd="http://www.w3.org/2001/XMLSchema" xmlns:xs="http://www.w3.org/2001/XMLSchema" xmlns:p="http://schemas.microsoft.com/office/2006/metadata/properties" xmlns:ns2="e366db17-dc42-493f-9e95-b7f73ed1c21d" xmlns:ns3="38b08963-9a1c-4e2f-8c04-c89a0391c651" xmlns:ns4="081e6064-04ba-4bb3-a74d-8438b8602cc3" targetNamespace="http://schemas.microsoft.com/office/2006/metadata/properties" ma:root="true" ma:fieldsID="09fac4b6fd02f6e4ff14a798a912e920" ns2:_="" ns3:_="" ns4:_="">
    <xsd:import namespace="e366db17-dc42-493f-9e95-b7f73ed1c21d"/>
    <xsd:import namespace="38b08963-9a1c-4e2f-8c04-c89a0391c651"/>
    <xsd:import namespace="081e6064-04ba-4bb3-a74d-8438b8602cc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4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66db17-dc42-493f-9e95-b7f73ed1c21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d74f1240-93bd-4482-bce0-b9f848d5878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8b08963-9a1c-4e2f-8c04-c89a0391c651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1e6064-04ba-4bb3-a74d-8438b8602cc3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44e49597-1981-46b3-9ca1-60c6962a3cb4}" ma:internalName="TaxCatchAll" ma:showField="CatchAllData" ma:web="38b08963-9a1c-4e2f-8c04-c89a0391c6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081e6064-04ba-4bb3-a74d-8438b8602cc3" xsi:nil="true"/>
    <lcf76f155ced4ddcb4097134ff3c332f xmlns="e366db17-dc42-493f-9e95-b7f73ed1c21d">
      <Terms xmlns="http://schemas.microsoft.com/office/infopath/2007/PartnerControls"/>
    </lcf76f155ced4ddcb4097134ff3c332f>
    <SharedWithUsers xmlns="38b08963-9a1c-4e2f-8c04-c89a0391c651">
      <UserInfo>
        <DisplayName/>
        <AccountId xsi:nil="true"/>
        <AccountType/>
      </UserInfo>
    </SharedWithUsers>
    <MediaLengthInSeconds xmlns="e366db17-dc42-493f-9e95-b7f73ed1c21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A7A5A5C-AEE6-40B5-BA79-3631F93FED62}"/>
</file>

<file path=customXml/itemProps2.xml><?xml version="1.0" encoding="utf-8"?>
<ds:datastoreItem xmlns:ds="http://schemas.openxmlformats.org/officeDocument/2006/customXml" ds:itemID="{82731F49-F7EE-4EBE-AE6E-6F31E67FB60C}">
  <ds:schemaRefs>
    <ds:schemaRef ds:uri="http://schemas.microsoft.com/office/2006/metadata/properties"/>
    <ds:schemaRef ds:uri="0f288af6-7848-41d4-8427-0c10fc15b3a9"/>
    <ds:schemaRef ds:uri="http://schemas.microsoft.com/office/2006/documentManagement/types"/>
    <ds:schemaRef ds:uri="c7a0b038-488d-4e8c-829d-1a40a11dc355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  <ds:schemaRef ds:uri="http://purl.org/dc/elements/1.1/"/>
    <ds:schemaRef ds:uri="http://schemas.openxmlformats.org/package/2006/metadata/core-properties"/>
    <ds:schemaRef ds:uri="081e6064-04ba-4bb3-a74d-8438b8602cc3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E9D99523-92D2-4242-B5CA-D1529C7C713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2018-19</vt:lpstr>
      <vt:lpstr>2019-20</vt:lpstr>
      <vt:lpstr>2020-21</vt:lpstr>
      <vt:lpstr>2021-22</vt:lpstr>
      <vt:lpstr>2022-23</vt:lpstr>
      <vt:lpstr>2023-24</vt:lpstr>
      <vt:lpstr>Graph of Usage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Fortner-Bush, Kara</dc:creator>
  <cp:lastModifiedBy>Nicole Schlieve</cp:lastModifiedBy>
  <cp:lastPrinted>2022-09-08T20:18:54Z</cp:lastPrinted>
  <dcterms:created xsi:type="dcterms:W3CDTF">2021-04-22T16:01:34Z</dcterms:created>
  <dcterms:modified xsi:type="dcterms:W3CDTF">2023-10-26T19:29:54Z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0x010100B73B72A20367A9459EF9860470DFC76A</vt:lpwstr>
  </property>
  <property fmtid="{D5CDD505-2E9C-101B-9397-08002B2CF9AE}" pid="3" name="MediaServiceImageTags">
    <vt:lpwstr/>
  </property>
  <property fmtid="{D5CDD505-2E9C-101B-9397-08002B2CF9AE}" pid="4" name="Order">
    <vt:r8>19823700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ComplianceAssetId">
    <vt:lpwstr/>
  </property>
  <property fmtid="{D5CDD505-2E9C-101B-9397-08002B2CF9AE}" pid="10" name="TemplateUrl">
    <vt:lpwstr/>
  </property>
  <property fmtid="{D5CDD505-2E9C-101B-9397-08002B2CF9AE}" pid="11" name="_ExtendedDescription">
    <vt:lpwstr/>
  </property>
  <property fmtid="{D5CDD505-2E9C-101B-9397-08002B2CF9AE}" pid="12" name="TriggerFlowInfo">
    <vt:lpwstr/>
  </property>
</Properties>
</file>