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846" documentId="13_ncr:1_{57D36BE8-692D-401A-8597-5A61826CD883}" xr6:coauthVersionLast="47" xr6:coauthVersionMax="47" xr10:uidLastSave="{3F196FCC-87B4-4D06-92A5-B7746FC8281F}"/>
  <bookViews>
    <workbookView xWindow="-28920" yWindow="-120" windowWidth="29040" windowHeight="15840" activeTab="6" xr2:uid="{E8F44C04-B5AE-4A7B-ACE2-A169CA49630D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6" l="1"/>
  <c r="B39" i="7"/>
  <c r="I33" i="7"/>
  <c r="C34" i="7"/>
  <c r="B63" i="6"/>
  <c r="C18" i="7"/>
  <c r="K41" i="4"/>
  <c r="C34" i="5"/>
  <c r="C18" i="5"/>
  <c r="H48" i="7"/>
  <c r="D34" i="7"/>
  <c r="J33" i="7"/>
  <c r="G18" i="7"/>
  <c r="G18" i="5"/>
  <c r="J33" i="5"/>
  <c r="I36" i="4"/>
  <c r="J35" i="4"/>
  <c r="G18" i="4"/>
  <c r="C18" i="4"/>
  <c r="G18" i="2"/>
  <c r="C18" i="2"/>
  <c r="H48" i="5"/>
  <c r="K40" i="1"/>
  <c r="C37" i="4"/>
  <c r="J36" i="3"/>
  <c r="D34" i="3"/>
  <c r="D18" i="3"/>
  <c r="K36" i="2"/>
  <c r="D36" i="2"/>
  <c r="K39" i="2" s="1"/>
  <c r="J36" i="1"/>
  <c r="D36" i="1"/>
  <c r="D18" i="1"/>
  <c r="D34" i="5"/>
  <c r="H42" i="4"/>
  <c r="D35" i="4"/>
  <c r="E49" i="3"/>
  <c r="H50" i="2"/>
  <c r="H50" i="1"/>
  <c r="E33" i="3"/>
  <c r="F35" i="2"/>
  <c r="E35" i="1"/>
  <c r="K35" i="3"/>
  <c r="L35" i="2"/>
  <c r="K35" i="1"/>
  <c r="H18" i="1"/>
  <c r="G18" i="3"/>
  <c r="I38" i="3" l="1"/>
</calcChain>
</file>

<file path=xl/sharedStrings.xml><?xml version="1.0" encoding="utf-8"?>
<sst xmlns="http://schemas.openxmlformats.org/spreadsheetml/2006/main" count="479" uniqueCount="46">
  <si>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</si>
  <si>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</si>
  <si>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</si>
  <si>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</si>
  <si>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</si>
  <si>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</si>
  <si>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</si>
  <si>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</si>
  <si>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</si>
  <si>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</si>
  <si>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</si>
  <si>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</si>
  <si>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</si>
  <si>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Natural Gas Usage</t>
  </si>
  <si>
    <t>Interruptible Natural Gas Usage</t>
  </si>
  <si>
    <t>Therms</t>
  </si>
  <si>
    <t>Interruptible XXXXX Usage</t>
  </si>
  <si>
    <t>Northstar Middle School Utility Data</t>
  </si>
  <si>
    <t xml:space="preserve"> 000018476468</t>
  </si>
  <si>
    <t>000000936459</t>
  </si>
  <si>
    <t>207</t>
  </si>
  <si>
    <t>000020175613</t>
  </si>
  <si>
    <t>202</t>
  </si>
  <si>
    <t>Propane</t>
  </si>
  <si>
    <t>Date</t>
  </si>
  <si>
    <t>QTY 
Delivered</t>
  </si>
  <si>
    <t>20175613</t>
  </si>
  <si>
    <t>523..8</t>
  </si>
  <si>
    <t>Total Therms</t>
  </si>
  <si>
    <t>2018-19</t>
  </si>
  <si>
    <t>2019-20</t>
  </si>
  <si>
    <t>2020-21</t>
  </si>
  <si>
    <t>2021-22</t>
  </si>
  <si>
    <t>54215</t>
  </si>
  <si>
    <t>25119</t>
  </si>
  <si>
    <t>212</t>
  </si>
  <si>
    <t>29096</t>
  </si>
  <si>
    <t>963459</t>
  </si>
  <si>
    <t>936459</t>
  </si>
  <si>
    <t>20176513</t>
  </si>
  <si>
    <t>2022-23</t>
  </si>
  <si>
    <t>NO READING</t>
  </si>
  <si>
    <t>NO JULY READING</t>
  </si>
  <si>
    <t>No reading in Dec.</t>
  </si>
  <si>
    <t>No Sep. reading sent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</si>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</sst>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7030A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7" fillId="2" borderId="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8" fillId="0" borderId="4" xfId="0" applyNumberFormat="1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49" fontId="5" fillId="2" borderId="1" xfId="0" applyNumberFormat="1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15" fillId="0" borderId="0" xfId="0" applyFont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164" fontId="14" fillId="0" borderId="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16" fillId="0" borderId="0" xfId="0" applyFont="1"/>
    <xf numFmtId="165" fontId="13" fillId="0" borderId="15" xfId="0" applyNumberFormat="1" applyFont="1" applyBorder="1"/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49" fontId="14" fillId="2" borderId="23" xfId="0" applyNumberFormat="1" applyFont="1" applyFill="1" applyBorder="1" applyAlignment="1">
      <alignment horizontal="center" vertical="center" wrapText="1"/>
    </xf>
    <xf numFmtId="49" fontId="14" fillId="3" borderId="24" xfId="0" applyNumberFormat="1" applyFont="1" applyFill="1" applyBorder="1" applyAlignment="1">
      <alignment horizontal="center" vertical="center"/>
    </xf>
    <xf numFmtId="164" fontId="5" fillId="4" borderId="25" xfId="0" applyNumberFormat="1" applyFont="1" applyFill="1" applyBorder="1" applyAlignment="1">
      <alignment horizontal="left"/>
    </xf>
    <xf numFmtId="49" fontId="5" fillId="4" borderId="26" xfId="0" applyNumberFormat="1" applyFont="1" applyFill="1" applyBorder="1" applyAlignment="1">
      <alignment horizontal="left"/>
    </xf>
    <xf numFmtId="3" fontId="5" fillId="4" borderId="26" xfId="0" applyNumberFormat="1" applyFont="1" applyFill="1" applyBorder="1" applyAlignment="1">
      <alignment horizontal="right"/>
    </xf>
    <xf numFmtId="164" fontId="5" fillId="3" borderId="17" xfId="0" applyNumberFormat="1" applyFont="1" applyFill="1" applyBorder="1" applyAlignment="1">
      <alignment horizontal="left"/>
    </xf>
    <xf numFmtId="164" fontId="5" fillId="4" borderId="17" xfId="0" applyNumberFormat="1" applyFont="1" applyFill="1" applyBorder="1" applyAlignment="1">
      <alignment horizontal="left"/>
    </xf>
    <xf numFmtId="164" fontId="5" fillId="3" borderId="19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3" fontId="5" fillId="3" borderId="20" xfId="0" applyNumberFormat="1" applyFont="1" applyFill="1" applyBorder="1" applyAlignment="1">
      <alignment horizontal="right"/>
    </xf>
    <xf numFmtId="49" fontId="5" fillId="4" borderId="26" xfId="0" applyNumberFormat="1" applyFont="1" applyFill="1" applyBorder="1" applyAlignment="1">
      <alignment horizontal="center"/>
    </xf>
    <xf numFmtId="49" fontId="5" fillId="3" borderId="20" xfId="0" applyNumberFormat="1" applyFont="1" applyFill="1" applyBorder="1" applyAlignment="1">
      <alignment horizontal="center"/>
    </xf>
    <xf numFmtId="164" fontId="5" fillId="3" borderId="27" xfId="0" applyNumberFormat="1" applyFont="1" applyFill="1" applyBorder="1" applyAlignment="1">
      <alignment horizontal="left"/>
    </xf>
    <xf numFmtId="2" fontId="5" fillId="3" borderId="28" xfId="0" applyNumberFormat="1" applyFont="1" applyFill="1" applyBorder="1" applyAlignment="1">
      <alignment horizontal="right"/>
    </xf>
    <xf numFmtId="164" fontId="5" fillId="3" borderId="30" xfId="0" applyNumberFormat="1" applyFont="1" applyFill="1" applyBorder="1" applyAlignment="1">
      <alignment horizontal="left"/>
    </xf>
    <xf numFmtId="164" fontId="5" fillId="4" borderId="30" xfId="0" applyNumberFormat="1" applyFont="1" applyFill="1" applyBorder="1" applyAlignment="1">
      <alignment horizontal="left"/>
    </xf>
    <xf numFmtId="164" fontId="5" fillId="3" borderId="32" xfId="0" applyNumberFormat="1" applyFont="1" applyFill="1" applyBorder="1" applyAlignment="1">
      <alignment horizontal="left"/>
    </xf>
    <xf numFmtId="166" fontId="15" fillId="6" borderId="29" xfId="0" applyNumberFormat="1" applyFont="1" applyFill="1" applyBorder="1"/>
    <xf numFmtId="165" fontId="5" fillId="5" borderId="31" xfId="0" applyNumberFormat="1" applyFont="1" applyFill="1" applyBorder="1" applyAlignment="1">
      <alignment horizontal="right"/>
    </xf>
    <xf numFmtId="0" fontId="15" fillId="6" borderId="31" xfId="0" applyFont="1" applyFill="1" applyBorder="1"/>
    <xf numFmtId="0" fontId="15" fillId="6" borderId="34" xfId="0" applyFont="1" applyFill="1" applyBorder="1"/>
    <xf numFmtId="0" fontId="0" fillId="0" borderId="30" xfId="0" applyBorder="1"/>
    <xf numFmtId="0" fontId="3" fillId="0" borderId="12" xfId="0" applyFont="1" applyBorder="1" applyAlignment="1">
      <alignment horizontal="center"/>
    </xf>
    <xf numFmtId="166" fontId="15" fillId="0" borderId="29" xfId="0" applyNumberFormat="1" applyFont="1" applyBorder="1"/>
    <xf numFmtId="165" fontId="5" fillId="4" borderId="16" xfId="0" applyNumberFormat="1" applyFont="1" applyFill="1" applyBorder="1" applyAlignment="1">
      <alignment horizontal="right"/>
    </xf>
    <xf numFmtId="165" fontId="5" fillId="3" borderId="18" xfId="0" applyNumberFormat="1" applyFont="1" applyFill="1" applyBorder="1" applyAlignment="1">
      <alignment horizontal="right"/>
    </xf>
    <xf numFmtId="165" fontId="5" fillId="4" borderId="18" xfId="0" applyNumberFormat="1" applyFont="1" applyFill="1" applyBorder="1" applyAlignment="1">
      <alignment horizontal="right"/>
    </xf>
    <xf numFmtId="164" fontId="5" fillId="4" borderId="19" xfId="0" applyNumberFormat="1" applyFont="1" applyFill="1" applyBorder="1" applyAlignment="1">
      <alignment horizontal="left"/>
    </xf>
    <xf numFmtId="49" fontId="5" fillId="4" borderId="20" xfId="0" applyNumberFormat="1" applyFont="1" applyFill="1" applyBorder="1" applyAlignment="1">
      <alignment horizontal="left"/>
    </xf>
    <xf numFmtId="3" fontId="5" fillId="4" borderId="20" xfId="0" applyNumberFormat="1" applyFont="1" applyFill="1" applyBorder="1" applyAlignment="1">
      <alignment horizontal="right"/>
    </xf>
    <xf numFmtId="165" fontId="5" fillId="4" borderId="21" xfId="0" applyNumberFormat="1" applyFont="1" applyFill="1" applyBorder="1" applyAlignment="1">
      <alignment horizontal="right"/>
    </xf>
    <xf numFmtId="164" fontId="5" fillId="2" borderId="25" xfId="0" applyNumberFormat="1" applyFont="1" applyFill="1" applyBorder="1" applyAlignment="1">
      <alignment horizontal="left"/>
    </xf>
    <xf numFmtId="49" fontId="5" fillId="2" borderId="26" xfId="0" applyNumberFormat="1" applyFont="1" applyFill="1" applyBorder="1" applyAlignment="1">
      <alignment horizontal="left"/>
    </xf>
    <xf numFmtId="3" fontId="5" fillId="3" borderId="26" xfId="0" applyNumberFormat="1" applyFont="1" applyFill="1" applyBorder="1" applyAlignment="1">
      <alignment horizontal="right"/>
    </xf>
    <xf numFmtId="165" fontId="5" fillId="2" borderId="16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left"/>
    </xf>
    <xf numFmtId="165" fontId="5" fillId="2" borderId="18" xfId="0" applyNumberFormat="1" applyFont="1" applyFill="1" applyBorder="1" applyAlignment="1">
      <alignment horizontal="right"/>
    </xf>
    <xf numFmtId="164" fontId="5" fillId="2" borderId="19" xfId="0" applyNumberFormat="1" applyFont="1" applyFill="1" applyBorder="1" applyAlignment="1">
      <alignment horizontal="left"/>
    </xf>
    <xf numFmtId="49" fontId="5" fillId="2" borderId="20" xfId="0" applyNumberFormat="1" applyFont="1" applyFill="1" applyBorder="1" applyAlignment="1">
      <alignment horizontal="left"/>
    </xf>
    <xf numFmtId="165" fontId="5" fillId="2" borderId="21" xfId="0" applyNumberFormat="1" applyFont="1" applyFill="1" applyBorder="1" applyAlignment="1">
      <alignment horizontal="right"/>
    </xf>
    <xf numFmtId="165" fontId="9" fillId="0" borderId="15" xfId="0" applyNumberFormat="1" applyFont="1" applyBorder="1"/>
    <xf numFmtId="49" fontId="5" fillId="2" borderId="26" xfId="0" applyNumberFormat="1" applyFont="1" applyFill="1" applyBorder="1" applyAlignment="1">
      <alignment horizontal="center"/>
    </xf>
    <xf numFmtId="49" fontId="5" fillId="2" borderId="20" xfId="0" applyNumberFormat="1" applyFont="1" applyFill="1" applyBorder="1" applyAlignment="1">
      <alignment horizontal="center"/>
    </xf>
    <xf numFmtId="165" fontId="5" fillId="3" borderId="21" xfId="0" applyNumberFormat="1" applyFont="1" applyFill="1" applyBorder="1" applyAlignment="1">
      <alignment horizontal="right"/>
    </xf>
    <xf numFmtId="165" fontId="17" fillId="4" borderId="16" xfId="0" applyNumberFormat="1" applyFont="1" applyFill="1" applyBorder="1" applyAlignment="1">
      <alignment horizontal="right"/>
    </xf>
    <xf numFmtId="165" fontId="5" fillId="3" borderId="29" xfId="0" applyNumberFormat="1" applyFont="1" applyFill="1" applyBorder="1" applyAlignment="1">
      <alignment horizontal="right"/>
    </xf>
    <xf numFmtId="164" fontId="5" fillId="4" borderId="35" xfId="0" applyNumberFormat="1" applyFont="1" applyFill="1" applyBorder="1" applyAlignment="1">
      <alignment horizontal="left"/>
    </xf>
    <xf numFmtId="165" fontId="5" fillId="4" borderId="36" xfId="0" applyNumberFormat="1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horizontal="right"/>
    </xf>
    <xf numFmtId="3" fontId="16" fillId="0" borderId="6" xfId="0" applyNumberFormat="1" applyFont="1" applyBorder="1"/>
    <xf numFmtId="0" fontId="9" fillId="0" borderId="4" xfId="0" applyFont="1" applyBorder="1"/>
    <xf numFmtId="0" fontId="0" fillId="0" borderId="4" xfId="0" applyBorder="1"/>
    <xf numFmtId="3" fontId="0" fillId="0" borderId="6" xfId="0" applyNumberFormat="1" applyBorder="1"/>
    <xf numFmtId="0" fontId="9" fillId="0" borderId="37" xfId="0" applyFont="1" applyBorder="1"/>
    <xf numFmtId="3" fontId="16" fillId="0" borderId="38" xfId="0" applyNumberFormat="1" applyFont="1" applyBorder="1"/>
    <xf numFmtId="0" fontId="1" fillId="0" borderId="4" xfId="0" applyFont="1" applyBorder="1"/>
    <xf numFmtId="3" fontId="5" fillId="3" borderId="2" xfId="0" applyNumberFormat="1" applyFont="1" applyFill="1" applyBorder="1" applyAlignment="1">
      <alignment horizontal="right"/>
    </xf>
    <xf numFmtId="3" fontId="15" fillId="0" borderId="6" xfId="0" applyNumberFormat="1" applyFont="1" applyBorder="1"/>
    <xf numFmtId="0" fontId="13" fillId="0" borderId="4" xfId="0" applyFont="1" applyBorder="1"/>
    <xf numFmtId="164" fontId="5" fillId="3" borderId="37" xfId="0" applyNumberFormat="1" applyFont="1" applyFill="1" applyBorder="1" applyAlignment="1">
      <alignment horizontal="left"/>
    </xf>
    <xf numFmtId="44" fontId="5" fillId="3" borderId="39" xfId="1" applyFont="1" applyFill="1" applyBorder="1" applyAlignment="1">
      <alignment horizontal="right"/>
    </xf>
    <xf numFmtId="166" fontId="15" fillId="0" borderId="38" xfId="0" applyNumberFormat="1" applyFont="1" applyBorder="1"/>
    <xf numFmtId="3" fontId="11" fillId="0" borderId="6" xfId="0" applyNumberFormat="1" applyFont="1" applyBorder="1"/>
    <xf numFmtId="49" fontId="14" fillId="4" borderId="4" xfId="0" applyNumberFormat="1" applyFont="1" applyFill="1" applyBorder="1" applyAlignment="1">
      <alignment horizontal="left"/>
    </xf>
    <xf numFmtId="0" fontId="19" fillId="0" borderId="4" xfId="0" applyFont="1" applyBorder="1"/>
    <xf numFmtId="0" fontId="1" fillId="7" borderId="7" xfId="0" applyFont="1" applyFill="1" applyBorder="1"/>
    <xf numFmtId="3" fontId="1" fillId="7" borderId="8" xfId="0" applyNumberFormat="1" applyFont="1" applyFill="1" applyBorder="1"/>
    <xf numFmtId="0" fontId="16" fillId="7" borderId="7" xfId="0" applyFont="1" applyFill="1" applyBorder="1"/>
    <xf numFmtId="3" fontId="16" fillId="7" borderId="8" xfId="0" applyNumberFormat="1" applyFont="1" applyFill="1" applyBorder="1"/>
    <xf numFmtId="0" fontId="15" fillId="7" borderId="7" xfId="0" applyFont="1" applyFill="1" applyBorder="1"/>
    <xf numFmtId="3" fontId="15" fillId="7" borderId="8" xfId="0" applyNumberFormat="1" applyFont="1" applyFill="1" applyBorder="1"/>
    <xf numFmtId="3" fontId="0" fillId="0" borderId="31" xfId="0" applyNumberFormat="1" applyBorder="1"/>
    <xf numFmtId="0" fontId="0" fillId="0" borderId="32" xfId="0" applyBorder="1"/>
    <xf numFmtId="3" fontId="0" fillId="0" borderId="34" xfId="0" applyNumberFormat="1" applyBorder="1"/>
    <xf numFmtId="0" fontId="5" fillId="4" borderId="13" xfId="0" applyFont="1" applyFill="1" applyBorder="1" applyAlignment="1">
      <alignment horizontal="right"/>
    </xf>
    <xf numFmtId="0" fontId="15" fillId="0" borderId="28" xfId="0" applyFont="1" applyBorder="1"/>
    <xf numFmtId="0" fontId="15" fillId="0" borderId="13" xfId="0" applyFont="1" applyBorder="1"/>
    <xf numFmtId="0" fontId="5" fillId="0" borderId="0" xfId="0" applyFont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49" fontId="5" fillId="4" borderId="13" xfId="0" applyNumberFormat="1" applyFont="1" applyFill="1" applyBorder="1" applyAlignment="1">
      <alignment horizontal="left"/>
    </xf>
    <xf numFmtId="3" fontId="5" fillId="4" borderId="13" xfId="0" applyNumberFormat="1" applyFont="1" applyFill="1" applyBorder="1" applyAlignment="1">
      <alignment horizontal="right"/>
    </xf>
    <xf numFmtId="0" fontId="5" fillId="3" borderId="13" xfId="0" applyFont="1" applyFill="1" applyBorder="1" applyAlignment="1">
      <alignment horizontal="right"/>
    </xf>
    <xf numFmtId="3" fontId="5" fillId="4" borderId="28" xfId="0" applyNumberFormat="1" applyFont="1" applyFill="1" applyBorder="1" applyAlignment="1">
      <alignment horizontal="right"/>
    </xf>
    <xf numFmtId="165" fontId="5" fillId="5" borderId="29" xfId="0" applyNumberFormat="1" applyFont="1" applyFill="1" applyBorder="1" applyAlignment="1">
      <alignment horizontal="right"/>
    </xf>
    <xf numFmtId="166" fontId="5" fillId="5" borderId="31" xfId="0" applyNumberFormat="1" applyFont="1" applyFill="1" applyBorder="1" applyAlignment="1">
      <alignment horizontal="right"/>
    </xf>
    <xf numFmtId="166" fontId="5" fillId="5" borderId="34" xfId="0" applyNumberFormat="1" applyFont="1" applyFill="1" applyBorder="1" applyAlignment="1">
      <alignment horizontal="right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49" fontId="5" fillId="4" borderId="13" xfId="0" applyNumberFormat="1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right"/>
    </xf>
    <xf numFmtId="49" fontId="5" fillId="3" borderId="33" xfId="0" applyNumberFormat="1" applyFont="1" applyFill="1" applyBorder="1" applyAlignment="1">
      <alignment horizontal="center"/>
    </xf>
    <xf numFmtId="3" fontId="5" fillId="3" borderId="33" xfId="0" applyNumberFormat="1" applyFont="1" applyFill="1" applyBorder="1" applyAlignment="1">
      <alignment horizontal="right"/>
    </xf>
    <xf numFmtId="165" fontId="5" fillId="5" borderId="34" xfId="0" applyNumberFormat="1" applyFont="1" applyFill="1" applyBorder="1" applyAlignment="1">
      <alignment horizontal="right"/>
    </xf>
    <xf numFmtId="2" fontId="5" fillId="4" borderId="13" xfId="0" applyNumberFormat="1" applyFont="1" applyFill="1" applyBorder="1" applyAlignment="1">
      <alignment horizontal="right"/>
    </xf>
    <xf numFmtId="2" fontId="5" fillId="3" borderId="13" xfId="0" applyNumberFormat="1" applyFont="1" applyFill="1" applyBorder="1" applyAlignment="1">
      <alignment horizontal="right"/>
    </xf>
    <xf numFmtId="2" fontId="5" fillId="3" borderId="33" xfId="0" applyNumberFormat="1" applyFont="1" applyFill="1" applyBorder="1" applyAlignment="1">
      <alignment horizontal="right"/>
    </xf>
    <xf numFmtId="14" fontId="15" fillId="0" borderId="30" xfId="0" applyNumberFormat="1" applyFont="1" applyBorder="1" applyAlignment="1">
      <alignment horizontal="left"/>
    </xf>
    <xf numFmtId="0" fontId="13" fillId="0" borderId="3" xfId="0" applyFont="1" applyBorder="1"/>
    <xf numFmtId="3" fontId="15" fillId="0" borderId="8" xfId="0" applyNumberFormat="1" applyFont="1" applyBorder="1"/>
    <xf numFmtId="0" fontId="1" fillId="0" borderId="14" xfId="0" applyFont="1" applyBorder="1" applyAlignment="1">
      <alignment horizontal="center" vertical="center"/>
    </xf>
    <xf numFmtId="3" fontId="5" fillId="4" borderId="40" xfId="0" applyNumberFormat="1" applyFont="1" applyFill="1" applyBorder="1" applyAlignment="1">
      <alignment horizontal="right"/>
    </xf>
    <xf numFmtId="3" fontId="5" fillId="3" borderId="41" xfId="0" applyNumberFormat="1" applyFont="1" applyFill="1" applyBorder="1" applyAlignment="1">
      <alignment horizontal="right"/>
    </xf>
    <xf numFmtId="3" fontId="5" fillId="4" borderId="41" xfId="0" applyNumberFormat="1" applyFont="1" applyFill="1" applyBorder="1" applyAlignment="1">
      <alignment horizontal="right"/>
    </xf>
    <xf numFmtId="3" fontId="5" fillId="3" borderId="42" xfId="0" applyNumberFormat="1" applyFont="1" applyFill="1" applyBorder="1" applyAlignment="1">
      <alignment horizontal="right"/>
    </xf>
    <xf numFmtId="3" fontId="16" fillId="0" borderId="0" xfId="0" applyNumberFormat="1" applyFont="1"/>
    <xf numFmtId="0" fontId="13" fillId="0" borderId="37" xfId="0" applyFont="1" applyBorder="1"/>
    <xf numFmtId="3" fontId="15" fillId="0" borderId="38" xfId="0" applyNumberFormat="1" applyFont="1" applyBorder="1"/>
    <xf numFmtId="49" fontId="5" fillId="5" borderId="13" xfId="0" applyNumberFormat="1" applyFont="1" applyFill="1" applyBorder="1" applyAlignment="1">
      <alignment horizontal="left"/>
    </xf>
    <xf numFmtId="49" fontId="5" fillId="5" borderId="33" xfId="0" applyNumberFormat="1" applyFont="1" applyFill="1" applyBorder="1" applyAlignment="1">
      <alignment horizontal="left"/>
    </xf>
    <xf numFmtId="166" fontId="5" fillId="5" borderId="29" xfId="0" applyNumberFormat="1" applyFont="1" applyFill="1" applyBorder="1" applyAlignment="1">
      <alignment horizontal="right" vertical="center"/>
    </xf>
    <xf numFmtId="14" fontId="15" fillId="0" borderId="27" xfId="0" applyNumberFormat="1" applyFont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/>
    </xf>
    <xf numFmtId="3" fontId="5" fillId="4" borderId="13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3" fontId="5" fillId="4" borderId="33" xfId="0" applyNumberFormat="1" applyFont="1" applyFill="1" applyBorder="1" applyAlignment="1">
      <alignment horizontal="center" vertical="center"/>
    </xf>
    <xf numFmtId="14" fontId="5" fillId="0" borderId="30" xfId="0" applyNumberFormat="1" applyFont="1" applyBorder="1" applyAlignment="1">
      <alignment horizontal="left"/>
    </xf>
    <xf numFmtId="14" fontId="5" fillId="0" borderId="32" xfId="0" applyNumberFormat="1" applyFont="1" applyBorder="1" applyAlignment="1">
      <alignment horizontal="left"/>
    </xf>
    <xf numFmtId="0" fontId="15" fillId="0" borderId="28" xfId="0" applyFont="1" applyBorder="1" applyAlignment="1">
      <alignment horizontal="center"/>
    </xf>
    <xf numFmtId="8" fontId="15" fillId="6" borderId="29" xfId="0" applyNumberFormat="1" applyFont="1" applyFill="1" applyBorder="1"/>
    <xf numFmtId="165" fontId="5" fillId="6" borderId="31" xfId="0" applyNumberFormat="1" applyFont="1" applyFill="1" applyBorder="1" applyAlignment="1">
      <alignment horizontal="right"/>
    </xf>
    <xf numFmtId="165" fontId="5" fillId="6" borderId="34" xfId="0" applyNumberFormat="1" applyFont="1" applyFill="1" applyBorder="1" applyAlignment="1">
      <alignment horizontal="right"/>
    </xf>
    <xf numFmtId="14" fontId="15" fillId="8" borderId="27" xfId="0" applyNumberFormat="1" applyFont="1" applyFill="1" applyBorder="1" applyAlignment="1">
      <alignment horizontal="left" vertical="center"/>
    </xf>
    <xf numFmtId="164" fontId="5" fillId="9" borderId="27" xfId="0" applyNumberFormat="1" applyFont="1" applyFill="1" applyBorder="1" applyAlignment="1">
      <alignment horizontal="left"/>
    </xf>
    <xf numFmtId="14" fontId="5" fillId="9" borderId="30" xfId="0" applyNumberFormat="1" applyFont="1" applyFill="1" applyBorder="1" applyAlignment="1">
      <alignment horizontal="left"/>
    </xf>
    <xf numFmtId="14" fontId="5" fillId="9" borderId="32" xfId="0" applyNumberFormat="1" applyFont="1" applyFill="1" applyBorder="1" applyAlignment="1">
      <alignment horizontal="left"/>
    </xf>
    <xf numFmtId="0" fontId="15" fillId="0" borderId="28" xfId="0" applyFont="1" applyBorder="1" applyAlignment="1">
      <alignment horizontal="right"/>
    </xf>
    <xf numFmtId="0" fontId="15" fillId="0" borderId="33" xfId="0" applyFont="1" applyBorder="1"/>
    <xf numFmtId="14" fontId="15" fillId="8" borderId="27" xfId="0" applyNumberFormat="1" applyFont="1" applyFill="1" applyBorder="1" applyAlignment="1">
      <alignment horizontal="left" vertical="top"/>
    </xf>
    <xf numFmtId="14" fontId="15" fillId="8" borderId="30" xfId="0" applyNumberFormat="1" applyFont="1" applyFill="1" applyBorder="1" applyAlignment="1">
      <alignment horizontal="left" vertical="top"/>
    </xf>
    <xf numFmtId="14" fontId="5" fillId="9" borderId="30" xfId="0" applyNumberFormat="1" applyFont="1" applyFill="1" applyBorder="1" applyAlignment="1">
      <alignment horizontal="left" vertical="top"/>
    </xf>
    <xf numFmtId="0" fontId="15" fillId="8" borderId="0" xfId="0" applyFont="1" applyFill="1"/>
    <xf numFmtId="0" fontId="13" fillId="0" borderId="7" xfId="0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 wrapText="1"/>
    </xf>
    <xf numFmtId="14" fontId="15" fillId="8" borderId="32" xfId="0" applyNumberFormat="1" applyFont="1" applyFill="1" applyBorder="1" applyAlignment="1">
      <alignment horizontal="left" vertical="top"/>
    </xf>
    <xf numFmtId="49" fontId="5" fillId="5" borderId="28" xfId="0" applyNumberFormat="1" applyFont="1" applyFill="1" applyBorder="1" applyAlignment="1">
      <alignment horizontal="left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164" fontId="5" fillId="4" borderId="46" xfId="0" applyNumberFormat="1" applyFont="1" applyFill="1" applyBorder="1" applyAlignment="1">
      <alignment horizontal="left" vertical="center"/>
    </xf>
    <xf numFmtId="165" fontId="5" fillId="4" borderId="47" xfId="0" applyNumberFormat="1" applyFont="1" applyFill="1" applyBorder="1" applyAlignment="1">
      <alignment horizontal="right"/>
    </xf>
    <xf numFmtId="164" fontId="5" fillId="3" borderId="46" xfId="0" applyNumberFormat="1" applyFont="1" applyFill="1" applyBorder="1" applyAlignment="1">
      <alignment horizontal="left" vertical="center"/>
    </xf>
    <xf numFmtId="165" fontId="5" fillId="3" borderId="47" xfId="0" applyNumberFormat="1" applyFont="1" applyFill="1" applyBorder="1" applyAlignment="1">
      <alignment horizontal="right"/>
    </xf>
    <xf numFmtId="164" fontId="5" fillId="4" borderId="48" xfId="0" applyNumberFormat="1" applyFont="1" applyFill="1" applyBorder="1" applyAlignment="1">
      <alignment horizontal="left" vertical="center"/>
    </xf>
    <xf numFmtId="49" fontId="5" fillId="4" borderId="49" xfId="0" applyNumberFormat="1" applyFont="1" applyFill="1" applyBorder="1" applyAlignment="1">
      <alignment horizontal="left"/>
    </xf>
    <xf numFmtId="49" fontId="5" fillId="4" borderId="49" xfId="0" applyNumberFormat="1" applyFont="1" applyFill="1" applyBorder="1" applyAlignment="1">
      <alignment horizontal="center"/>
    </xf>
    <xf numFmtId="3" fontId="5" fillId="4" borderId="49" xfId="0" applyNumberFormat="1" applyFont="1" applyFill="1" applyBorder="1" applyAlignment="1">
      <alignment horizontal="center"/>
    </xf>
    <xf numFmtId="165" fontId="5" fillId="4" borderId="50" xfId="0" applyNumberFormat="1" applyFont="1" applyFill="1" applyBorder="1" applyAlignment="1">
      <alignment horizontal="right"/>
    </xf>
    <xf numFmtId="8" fontId="15" fillId="6" borderId="29" xfId="0" applyNumberFormat="1" applyFont="1" applyFill="1" applyBorder="1" applyAlignment="1">
      <alignment horizontal="right"/>
    </xf>
    <xf numFmtId="0" fontId="20" fillId="0" borderId="0" xfId="0" applyFont="1"/>
    <xf numFmtId="0" fontId="0" fillId="0" borderId="51" xfId="0" applyBorder="1"/>
    <xf numFmtId="3" fontId="0" fillId="0" borderId="52" xfId="0" applyNumberFormat="1" applyBorder="1"/>
    <xf numFmtId="3" fontId="15" fillId="0" borderId="0" xfId="0" applyNumberFormat="1" applyFont="1"/>
    <xf numFmtId="164" fontId="5" fillId="3" borderId="53" xfId="0" applyNumberFormat="1" applyFont="1" applyFill="1" applyBorder="1" applyAlignment="1">
      <alignment horizontal="left"/>
    </xf>
    <xf numFmtId="49" fontId="5" fillId="4" borderId="2" xfId="0" applyNumberFormat="1" applyFont="1" applyFill="1" applyBorder="1" applyAlignment="1">
      <alignment horizontal="left"/>
    </xf>
    <xf numFmtId="165" fontId="5" fillId="3" borderId="5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51" xfId="0" applyFill="1" applyBorder="1"/>
    <xf numFmtId="3" fontId="11" fillId="0" borderId="0" xfId="0" applyNumberFormat="1" applyFont="1"/>
    <xf numFmtId="3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Northstar Electric</a:t>
            </a:r>
            <a:r>
              <a:rPr lang="en-US" b="1" baseline="0"/>
              <a:t> Usage in Total kWh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Usage'!$A$58:$A$63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Usage'!$B$58:$B$63</c:f>
              <c:numCache>
                <c:formatCode>#,##0</c:formatCode>
                <c:ptCount val="6"/>
                <c:pt idx="0">
                  <c:v>798505</c:v>
                </c:pt>
                <c:pt idx="1">
                  <c:v>704504</c:v>
                </c:pt>
                <c:pt idx="2">
                  <c:v>725673</c:v>
                </c:pt>
                <c:pt idx="3">
                  <c:v>692558</c:v>
                </c:pt>
                <c:pt idx="4">
                  <c:v>727359</c:v>
                </c:pt>
                <c:pt idx="5" formatCode="General">
                  <c:v>239800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0-4001-896F-DEAD87F11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2719136"/>
        <c:axId val="442722880"/>
      </c:barChart>
      <c:catAx>
        <c:axId val="44271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722880"/>
        <c:crosses val="autoZero"/>
        <c:auto val="1"/>
        <c:lblAlgn val="ctr"/>
        <c:lblOffset val="100"/>
        <c:noMultiLvlLbl val="0"/>
      </c:catAx>
      <c:valAx>
        <c:axId val="442722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271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Northstar Natural Gas Usage</a:t>
            </a:r>
            <a:r>
              <a:rPr lang="en-US" b="1" baseline="0"/>
              <a:t> in Total Therms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Usage'!$D$58:$D$63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Usage'!$E$58:$E$63</c:f>
              <c:numCache>
                <c:formatCode>#,##0</c:formatCode>
                <c:ptCount val="6"/>
                <c:pt idx="0">
                  <c:v>43701</c:v>
                </c:pt>
                <c:pt idx="1">
                  <c:v>38032</c:v>
                </c:pt>
                <c:pt idx="2">
                  <c:v>37517</c:v>
                </c:pt>
                <c:pt idx="3">
                  <c:v>42325</c:v>
                </c:pt>
                <c:pt idx="4">
                  <c:v>32253</c:v>
                </c:pt>
                <c:pt idx="5">
                  <c:v>2331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8-4A4D-BE96-D78959708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796432"/>
        <c:axId val="444796848"/>
      </c:barChart>
      <c:catAx>
        <c:axId val="444796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96848"/>
        <c:crosses val="autoZero"/>
        <c:auto val="1"/>
        <c:lblAlgn val="ctr"/>
        <c:lblOffset val="100"/>
        <c:noMultiLvlLbl val="0"/>
      </c:catAx>
      <c:valAx>
        <c:axId val="44479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9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109537</xdr:rowOff>
    </xdr:from>
    <xdr:to>
      <xdr:col>11</xdr:col>
      <xdr:colOff>400050</xdr:colOff>
      <xdr:row>28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12ECA7-A9CF-8000-D881-5772021A11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0</xdr:row>
      <xdr:rowOff>119061</xdr:rowOff>
    </xdr:from>
    <xdr:to>
      <xdr:col>22</xdr:col>
      <xdr:colOff>523875</xdr:colOff>
      <xdr:row>28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6DC1CF-4BC5-4E4D-7B7D-7759B0135B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F6620-B55E-4057-9A82-6C0F037E1E1D}">
  <dimension ref="A1:K50"/>
  <sheetViews>
    <sheetView workbookViewId="0">
      <selection activeCell="I40" sqref="I40"/>
    </sheetView>
  </sheetViews>
  <sheetFormatPr defaultRowHeight="15" x14ac:dyDescent="0.25"/>
  <cols>
    <col min="1" max="1" width="14.7109375" customWidth="1"/>
    <col min="2" max="2" width="18.85546875" customWidth="1"/>
    <col min="3" max="3" width="13.28515625" bestFit="1" customWidth="1"/>
    <col min="4" max="4" width="9.42578125" bestFit="1" customWidth="1"/>
    <col min="5" max="5" width="10.140625" bestFit="1" customWidth="1"/>
    <col min="7" max="7" width="16.140625" customWidth="1"/>
    <col min="8" max="8" width="19.85546875" customWidth="1"/>
    <col min="9" max="9" width="12.42578125" bestFit="1" customWidth="1"/>
    <col min="10" max="10" width="13.28515625" bestFit="1" customWidth="1"/>
    <col min="11" max="11" width="17.28515625" customWidth="1"/>
  </cols>
  <sheetData>
    <row r="1" spans="1:8" ht="27" thickBot="1" x14ac:dyDescent="0.45">
      <c r="A1" s="206" t="s">
        <v>17</v>
      </c>
      <c r="B1" s="207"/>
      <c r="C1" s="207"/>
      <c r="D1" s="207"/>
      <c r="E1" s="207"/>
      <c r="F1" s="207"/>
      <c r="G1" s="207"/>
      <c r="H1" s="208"/>
    </row>
    <row r="2" spans="1:8" ht="15.75" thickBot="1" x14ac:dyDescent="0.3"/>
    <row r="3" spans="1:8" ht="19.5" thickBot="1" x14ac:dyDescent="0.35">
      <c r="A3" s="209" t="s">
        <v>0</v>
      </c>
      <c r="B3" s="210"/>
      <c r="C3" s="211"/>
    </row>
    <row r="4" spans="1:8" ht="16.5" thickBot="1" x14ac:dyDescent="0.3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3.25" thickBot="1" x14ac:dyDescent="0.3">
      <c r="A5" s="8" t="s">
        <v>5</v>
      </c>
      <c r="B5" s="9" t="s">
        <v>6</v>
      </c>
      <c r="C5" s="9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11" t="s">
        <v>12</v>
      </c>
    </row>
    <row r="6" spans="1:8" ht="15.75" x14ac:dyDescent="0.25">
      <c r="A6" s="72">
        <v>43285</v>
      </c>
      <c r="B6" s="73" t="s">
        <v>18</v>
      </c>
      <c r="C6" s="82"/>
      <c r="D6" s="74">
        <v>74402</v>
      </c>
      <c r="E6" s="74">
        <v>35345</v>
      </c>
      <c r="F6" s="74"/>
      <c r="G6" s="74">
        <v>39058</v>
      </c>
      <c r="H6" s="75">
        <v>5006.45</v>
      </c>
    </row>
    <row r="7" spans="1:8" ht="15.75" x14ac:dyDescent="0.25">
      <c r="A7" s="76">
        <v>43314</v>
      </c>
      <c r="B7" s="20" t="s">
        <v>18</v>
      </c>
      <c r="C7" s="34"/>
      <c r="D7" s="22">
        <v>59570</v>
      </c>
      <c r="E7" s="22">
        <v>24373</v>
      </c>
      <c r="F7" s="22"/>
      <c r="G7" s="22">
        <v>35197</v>
      </c>
      <c r="H7" s="77">
        <v>6654.86</v>
      </c>
    </row>
    <row r="8" spans="1:8" ht="15.75" x14ac:dyDescent="0.25">
      <c r="A8" s="76">
        <v>43346</v>
      </c>
      <c r="B8" s="20" t="s">
        <v>18</v>
      </c>
      <c r="C8" s="34"/>
      <c r="D8" s="21">
        <v>61904</v>
      </c>
      <c r="E8" s="21">
        <v>29577</v>
      </c>
      <c r="F8" s="21"/>
      <c r="G8" s="21">
        <v>32327</v>
      </c>
      <c r="H8" s="77">
        <v>6955.97</v>
      </c>
    </row>
    <row r="9" spans="1:8" ht="15.75" x14ac:dyDescent="0.25">
      <c r="A9" s="76">
        <v>43375</v>
      </c>
      <c r="B9" s="20" t="s">
        <v>18</v>
      </c>
      <c r="C9" s="34"/>
      <c r="D9" s="22">
        <v>73574</v>
      </c>
      <c r="E9" s="22">
        <v>40515</v>
      </c>
      <c r="F9" s="22"/>
      <c r="G9" s="22">
        <v>33059</v>
      </c>
      <c r="H9" s="77">
        <v>7083.11</v>
      </c>
    </row>
    <row r="10" spans="1:8" ht="15.75" x14ac:dyDescent="0.25">
      <c r="A10" s="76">
        <v>43404</v>
      </c>
      <c r="B10" s="20" t="s">
        <v>18</v>
      </c>
      <c r="C10" s="34"/>
      <c r="D10" s="21">
        <v>68489</v>
      </c>
      <c r="E10" s="21">
        <v>33873</v>
      </c>
      <c r="F10" s="21"/>
      <c r="G10" s="21">
        <v>34616</v>
      </c>
      <c r="H10" s="77">
        <v>7454.36</v>
      </c>
    </row>
    <row r="11" spans="1:8" ht="15.75" x14ac:dyDescent="0.25">
      <c r="A11" s="76">
        <v>43437</v>
      </c>
      <c r="B11" s="20" t="s">
        <v>18</v>
      </c>
      <c r="C11" s="34"/>
      <c r="D11" s="22">
        <v>69929</v>
      </c>
      <c r="E11" s="22">
        <v>34506</v>
      </c>
      <c r="F11" s="22"/>
      <c r="G11" s="22">
        <v>35423</v>
      </c>
      <c r="H11" s="77">
        <v>6958.01</v>
      </c>
    </row>
    <row r="12" spans="1:8" ht="15.75" x14ac:dyDescent="0.25">
      <c r="A12" s="76">
        <v>43471</v>
      </c>
      <c r="B12" s="20" t="s">
        <v>18</v>
      </c>
      <c r="C12" s="34"/>
      <c r="D12" s="21">
        <v>70501</v>
      </c>
      <c r="E12" s="21">
        <v>34271</v>
      </c>
      <c r="F12" s="21"/>
      <c r="G12" s="21">
        <v>36230</v>
      </c>
      <c r="H12" s="77">
        <v>7022.53</v>
      </c>
    </row>
    <row r="13" spans="1:8" ht="15.75" x14ac:dyDescent="0.25">
      <c r="A13" s="76">
        <v>43500</v>
      </c>
      <c r="B13" s="20" t="s">
        <v>18</v>
      </c>
      <c r="C13" s="34"/>
      <c r="D13" s="22">
        <v>62471</v>
      </c>
      <c r="E13" s="22">
        <v>30401</v>
      </c>
      <c r="F13" s="22"/>
      <c r="G13" s="22">
        <v>32071</v>
      </c>
      <c r="H13" s="77">
        <v>6647.89</v>
      </c>
    </row>
    <row r="14" spans="1:8" ht="15.75" x14ac:dyDescent="0.25">
      <c r="A14" s="76">
        <v>43530</v>
      </c>
      <c r="B14" s="20" t="s">
        <v>18</v>
      </c>
      <c r="C14" s="34"/>
      <c r="D14" s="21">
        <v>65015</v>
      </c>
      <c r="E14" s="21">
        <v>32522</v>
      </c>
      <c r="F14" s="21"/>
      <c r="G14" s="21">
        <v>32493</v>
      </c>
      <c r="H14" s="77">
        <v>6592.05</v>
      </c>
    </row>
    <row r="15" spans="1:8" ht="15.75" x14ac:dyDescent="0.25">
      <c r="A15" s="76">
        <v>43559</v>
      </c>
      <c r="B15" s="20" t="s">
        <v>18</v>
      </c>
      <c r="C15" s="34"/>
      <c r="D15" s="22">
        <v>58652</v>
      </c>
      <c r="E15" s="22">
        <v>28835</v>
      </c>
      <c r="F15" s="22"/>
      <c r="G15" s="22">
        <v>29817</v>
      </c>
      <c r="H15" s="77">
        <v>6169.25</v>
      </c>
    </row>
    <row r="16" spans="1:8" ht="15.75" x14ac:dyDescent="0.25">
      <c r="A16" s="76">
        <v>43590</v>
      </c>
      <c r="B16" s="20" t="s">
        <v>18</v>
      </c>
      <c r="C16" s="34"/>
      <c r="D16" s="21">
        <v>66097</v>
      </c>
      <c r="E16" s="21">
        <v>33056</v>
      </c>
      <c r="F16" s="21"/>
      <c r="G16" s="21">
        <v>33041</v>
      </c>
      <c r="H16" s="77">
        <v>6577.65</v>
      </c>
    </row>
    <row r="17" spans="1:11" ht="16.5" thickBot="1" x14ac:dyDescent="0.3">
      <c r="A17" s="78">
        <v>43620</v>
      </c>
      <c r="B17" s="79" t="s">
        <v>18</v>
      </c>
      <c r="C17" s="83"/>
      <c r="D17" s="70">
        <v>67901</v>
      </c>
      <c r="E17" s="70">
        <v>35106</v>
      </c>
      <c r="F17" s="70"/>
      <c r="G17" s="70">
        <v>32795</v>
      </c>
      <c r="H17" s="80">
        <v>7787.35</v>
      </c>
    </row>
    <row r="18" spans="1:11" ht="16.5" thickBot="1" x14ac:dyDescent="0.3">
      <c r="A18" s="35"/>
      <c r="B18" s="35"/>
      <c r="C18" s="94" t="s">
        <v>8</v>
      </c>
      <c r="D18" s="95">
        <f>SUM(D6:D17)</f>
        <v>798505</v>
      </c>
      <c r="E18" s="35"/>
      <c r="F18" s="35"/>
      <c r="G18" s="35"/>
      <c r="H18" s="81">
        <f>SUM(H6:H17)</f>
        <v>80909.48000000001</v>
      </c>
    </row>
    <row r="20" spans="1:11" ht="15.75" thickBot="1" x14ac:dyDescent="0.3"/>
    <row r="21" spans="1:11" ht="19.5" thickBot="1" x14ac:dyDescent="0.35">
      <c r="A21" s="204" t="s">
        <v>13</v>
      </c>
      <c r="B21" s="212"/>
      <c r="C21" s="205"/>
      <c r="G21" s="204" t="s">
        <v>14</v>
      </c>
      <c r="H21" s="212"/>
      <c r="I21" s="212"/>
      <c r="J21" s="212"/>
      <c r="K21" s="205"/>
    </row>
    <row r="22" spans="1:11" ht="15.75" thickBot="1" x14ac:dyDescent="0.3">
      <c r="A22" s="14" t="s">
        <v>5</v>
      </c>
      <c r="B22" s="15" t="s">
        <v>6</v>
      </c>
      <c r="C22" s="15" t="s">
        <v>7</v>
      </c>
      <c r="D22" s="15" t="s">
        <v>15</v>
      </c>
      <c r="E22" s="16" t="s">
        <v>12</v>
      </c>
      <c r="G22" s="8" t="s">
        <v>5</v>
      </c>
      <c r="H22" s="9" t="s">
        <v>6</v>
      </c>
      <c r="I22" s="9" t="s">
        <v>7</v>
      </c>
      <c r="J22" s="9" t="s">
        <v>15</v>
      </c>
      <c r="K22" s="10" t="s">
        <v>12</v>
      </c>
    </row>
    <row r="23" spans="1:11" ht="15.75" x14ac:dyDescent="0.25">
      <c r="A23" s="43">
        <v>43311</v>
      </c>
      <c r="B23" s="44" t="s">
        <v>21</v>
      </c>
      <c r="C23" s="51" t="s">
        <v>22</v>
      </c>
      <c r="D23" s="45">
        <v>100</v>
      </c>
      <c r="E23" s="65">
        <v>143.13999999999999</v>
      </c>
      <c r="G23" s="43">
        <v>43285</v>
      </c>
      <c r="H23" s="44" t="s">
        <v>19</v>
      </c>
      <c r="I23" s="51" t="s">
        <v>20</v>
      </c>
      <c r="J23" s="45">
        <v>428</v>
      </c>
      <c r="K23" s="85">
        <v>109.12</v>
      </c>
    </row>
    <row r="24" spans="1:11" ht="15.75" x14ac:dyDescent="0.25">
      <c r="A24" s="46">
        <v>43340</v>
      </c>
      <c r="B24" s="28" t="s">
        <v>21</v>
      </c>
      <c r="C24" s="29" t="s">
        <v>22</v>
      </c>
      <c r="D24" s="21">
        <v>113</v>
      </c>
      <c r="E24" s="66"/>
      <c r="G24" s="46">
        <v>43314</v>
      </c>
      <c r="H24" s="28" t="s">
        <v>19</v>
      </c>
      <c r="I24" s="29" t="s">
        <v>20</v>
      </c>
      <c r="J24" s="21">
        <v>320</v>
      </c>
      <c r="K24" s="66">
        <v>248.12</v>
      </c>
    </row>
    <row r="25" spans="1:11" ht="15.75" x14ac:dyDescent="0.25">
      <c r="A25" s="47">
        <v>43370</v>
      </c>
      <c r="B25" s="27" t="s">
        <v>21</v>
      </c>
      <c r="C25" s="30" t="s">
        <v>22</v>
      </c>
      <c r="D25" s="22">
        <v>258</v>
      </c>
      <c r="E25" s="67">
        <v>166.4</v>
      </c>
      <c r="G25" s="47">
        <v>43346</v>
      </c>
      <c r="H25" s="27" t="s">
        <v>19</v>
      </c>
      <c r="I25" s="30" t="s">
        <v>20</v>
      </c>
      <c r="J25" s="22">
        <v>613</v>
      </c>
      <c r="K25" s="67">
        <v>375.09</v>
      </c>
    </row>
    <row r="26" spans="1:11" ht="15.75" x14ac:dyDescent="0.25">
      <c r="A26" s="46">
        <v>43401</v>
      </c>
      <c r="B26" s="28" t="s">
        <v>21</v>
      </c>
      <c r="C26" s="29" t="s">
        <v>22</v>
      </c>
      <c r="D26" s="21">
        <v>300</v>
      </c>
      <c r="E26" s="66">
        <v>191.92</v>
      </c>
      <c r="G26" s="46">
        <v>43375</v>
      </c>
      <c r="H26" s="28" t="s">
        <v>19</v>
      </c>
      <c r="I26" s="29" t="s">
        <v>20</v>
      </c>
      <c r="J26" s="21">
        <v>1152</v>
      </c>
      <c r="K26" s="66">
        <v>626.20000000000005</v>
      </c>
    </row>
    <row r="27" spans="1:11" ht="15.75" x14ac:dyDescent="0.25">
      <c r="A27" s="47">
        <v>43432</v>
      </c>
      <c r="B27" s="27" t="s">
        <v>21</v>
      </c>
      <c r="C27" s="30" t="s">
        <v>22</v>
      </c>
      <c r="D27" s="22">
        <v>311</v>
      </c>
      <c r="E27" s="67">
        <v>232.98</v>
      </c>
      <c r="G27" s="47">
        <v>43404</v>
      </c>
      <c r="H27" s="27" t="s">
        <v>19</v>
      </c>
      <c r="I27" s="30" t="s">
        <v>20</v>
      </c>
      <c r="J27" s="22">
        <v>3184</v>
      </c>
      <c r="K27" s="67">
        <v>1585.02</v>
      </c>
    </row>
    <row r="28" spans="1:11" ht="15.75" x14ac:dyDescent="0.25">
      <c r="A28" s="46">
        <v>43466</v>
      </c>
      <c r="B28" s="28" t="s">
        <v>21</v>
      </c>
      <c r="C28" s="29" t="s">
        <v>22</v>
      </c>
      <c r="D28" s="21">
        <v>320</v>
      </c>
      <c r="E28" s="66">
        <v>269.98</v>
      </c>
      <c r="G28" s="46">
        <v>43437</v>
      </c>
      <c r="H28" s="28" t="s">
        <v>19</v>
      </c>
      <c r="I28" s="29" t="s">
        <v>20</v>
      </c>
      <c r="J28" s="21">
        <v>5510</v>
      </c>
      <c r="K28" s="66">
        <v>3025.11</v>
      </c>
    </row>
    <row r="29" spans="1:11" ht="15.75" x14ac:dyDescent="0.25">
      <c r="A29" s="47">
        <v>43495</v>
      </c>
      <c r="B29" s="27" t="s">
        <v>21</v>
      </c>
      <c r="C29" s="30" t="s">
        <v>22</v>
      </c>
      <c r="D29" s="22">
        <v>348</v>
      </c>
      <c r="E29" s="67">
        <v>279.88</v>
      </c>
      <c r="G29" s="47">
        <v>43471</v>
      </c>
      <c r="H29" s="27" t="s">
        <v>19</v>
      </c>
      <c r="I29" s="30" t="s">
        <v>20</v>
      </c>
      <c r="J29" s="22">
        <v>6168</v>
      </c>
      <c r="K29" s="67">
        <v>3866.82</v>
      </c>
    </row>
    <row r="30" spans="1:11" ht="15.75" x14ac:dyDescent="0.25">
      <c r="A30" s="46">
        <v>43527</v>
      </c>
      <c r="B30" s="28" t="s">
        <v>21</v>
      </c>
      <c r="C30" s="29" t="s">
        <v>22</v>
      </c>
      <c r="D30" s="21">
        <v>302</v>
      </c>
      <c r="E30" s="66">
        <v>214.89</v>
      </c>
      <c r="G30" s="46">
        <v>43500</v>
      </c>
      <c r="H30" s="28" t="s">
        <v>19</v>
      </c>
      <c r="I30" s="29" t="s">
        <v>20</v>
      </c>
      <c r="J30" s="21">
        <v>6156</v>
      </c>
      <c r="K30" s="66">
        <v>3600.74</v>
      </c>
    </row>
    <row r="31" spans="1:11" ht="15.75" x14ac:dyDescent="0.25">
      <c r="A31" s="47">
        <v>43556</v>
      </c>
      <c r="B31" s="27" t="s">
        <v>21</v>
      </c>
      <c r="C31" s="30" t="s">
        <v>22</v>
      </c>
      <c r="D31" s="22">
        <v>271</v>
      </c>
      <c r="E31" s="67">
        <v>184.09</v>
      </c>
      <c r="G31" s="47">
        <v>43530</v>
      </c>
      <c r="H31" s="27" t="s">
        <v>19</v>
      </c>
      <c r="I31" s="30" t="s">
        <v>20</v>
      </c>
      <c r="J31" s="22">
        <v>6998</v>
      </c>
      <c r="K31" s="67">
        <v>3358.48</v>
      </c>
    </row>
    <row r="32" spans="1:11" ht="15.75" x14ac:dyDescent="0.25">
      <c r="A32" s="46">
        <v>43585</v>
      </c>
      <c r="B32" s="28" t="s">
        <v>21</v>
      </c>
      <c r="C32" s="29" t="s">
        <v>22</v>
      </c>
      <c r="D32" s="21">
        <v>314</v>
      </c>
      <c r="E32" s="66">
        <v>217.55</v>
      </c>
      <c r="G32" s="46">
        <v>43559</v>
      </c>
      <c r="H32" s="28" t="s">
        <v>19</v>
      </c>
      <c r="I32" s="29" t="s">
        <v>20</v>
      </c>
      <c r="J32" s="21">
        <v>4393</v>
      </c>
      <c r="K32" s="66">
        <v>2022.36</v>
      </c>
    </row>
    <row r="33" spans="1:11" ht="15.75" x14ac:dyDescent="0.25">
      <c r="A33" s="47">
        <v>43615</v>
      </c>
      <c r="B33" s="27" t="s">
        <v>21</v>
      </c>
      <c r="C33" s="30" t="s">
        <v>22</v>
      </c>
      <c r="D33" s="22">
        <v>332</v>
      </c>
      <c r="E33" s="67">
        <v>186.57</v>
      </c>
      <c r="G33" s="47">
        <v>43590</v>
      </c>
      <c r="H33" s="27" t="s">
        <v>19</v>
      </c>
      <c r="I33" s="30" t="s">
        <v>20</v>
      </c>
      <c r="J33" s="22">
        <v>3397</v>
      </c>
      <c r="K33" s="67">
        <v>1681.33</v>
      </c>
    </row>
    <row r="34" spans="1:11" ht="16.5" thickBot="1" x14ac:dyDescent="0.3">
      <c r="A34" s="48">
        <v>43646</v>
      </c>
      <c r="B34" s="49" t="s">
        <v>21</v>
      </c>
      <c r="C34" s="52" t="s">
        <v>22</v>
      </c>
      <c r="D34" s="50">
        <v>238</v>
      </c>
      <c r="E34" s="84">
        <v>138.58000000000001</v>
      </c>
      <c r="G34" s="48">
        <v>43620</v>
      </c>
      <c r="H34" s="49" t="s">
        <v>19</v>
      </c>
      <c r="I34" s="52" t="s">
        <v>20</v>
      </c>
      <c r="J34" s="50">
        <v>2175</v>
      </c>
      <c r="K34" s="84">
        <v>960.48</v>
      </c>
    </row>
    <row r="35" spans="1:11" ht="16.5" thickBot="1" x14ac:dyDescent="0.3">
      <c r="A35" s="35"/>
      <c r="B35" s="35"/>
      <c r="D35" s="35"/>
      <c r="E35" s="81">
        <f>SUM(E25:E34)</f>
        <v>2082.8399999999997</v>
      </c>
      <c r="G35" s="35"/>
      <c r="H35" s="35"/>
      <c r="I35" s="35"/>
      <c r="J35" s="35"/>
      <c r="K35" s="81">
        <f>SUM(K23:K34)</f>
        <v>21458.87</v>
      </c>
    </row>
    <row r="36" spans="1:11" ht="16.5" thickBot="1" x14ac:dyDescent="0.3">
      <c r="C36" s="91" t="s">
        <v>28</v>
      </c>
      <c r="D36" s="90">
        <f>SUM(D23:D35)</f>
        <v>3207</v>
      </c>
      <c r="I36" s="92" t="s">
        <v>28</v>
      </c>
      <c r="J36" s="93">
        <f>SUM(J23:J35)</f>
        <v>40494</v>
      </c>
    </row>
    <row r="37" spans="1:11" ht="19.5" thickBot="1" x14ac:dyDescent="0.35">
      <c r="G37" s="204" t="s">
        <v>23</v>
      </c>
      <c r="H37" s="205"/>
    </row>
    <row r="38" spans="1:11" ht="29.25" customHeight="1" thickBot="1" x14ac:dyDescent="0.3">
      <c r="G38" s="17" t="s">
        <v>24</v>
      </c>
      <c r="H38" s="13" t="s">
        <v>25</v>
      </c>
    </row>
    <row r="39" spans="1:11" ht="19.5" thickBot="1" x14ac:dyDescent="0.35">
      <c r="A39" s="1" t="s">
        <v>16</v>
      </c>
      <c r="G39" s="53">
        <v>43494</v>
      </c>
      <c r="H39" s="86">
        <v>1175.5</v>
      </c>
    </row>
    <row r="40" spans="1:11" ht="16.5" thickBot="1" x14ac:dyDescent="0.3">
      <c r="G40" s="87">
        <v>43495</v>
      </c>
      <c r="H40" s="88">
        <v>272.3</v>
      </c>
      <c r="J40" s="108" t="s">
        <v>28</v>
      </c>
      <c r="K40" s="109">
        <f>SUM(J36,D36)</f>
        <v>43701</v>
      </c>
    </row>
    <row r="41" spans="1:11" ht="15.75" x14ac:dyDescent="0.25">
      <c r="G41" s="46">
        <v>43496</v>
      </c>
      <c r="H41" s="66">
        <v>439</v>
      </c>
    </row>
    <row r="42" spans="1:11" ht="15.75" x14ac:dyDescent="0.25">
      <c r="G42" s="47">
        <v>43503</v>
      </c>
      <c r="H42" s="67">
        <v>148.4</v>
      </c>
    </row>
    <row r="43" spans="1:11" ht="15.75" x14ac:dyDescent="0.25">
      <c r="G43" s="46"/>
      <c r="H43" s="66"/>
    </row>
    <row r="44" spans="1:11" ht="15.75" x14ac:dyDescent="0.25">
      <c r="G44" s="47"/>
      <c r="H44" s="67"/>
    </row>
    <row r="45" spans="1:11" ht="15.75" x14ac:dyDescent="0.25">
      <c r="G45" s="46"/>
      <c r="H45" s="66"/>
    </row>
    <row r="46" spans="1:11" ht="15.75" x14ac:dyDescent="0.25">
      <c r="G46" s="47"/>
      <c r="H46" s="67"/>
    </row>
    <row r="47" spans="1:11" ht="15.75" x14ac:dyDescent="0.25">
      <c r="G47" s="46"/>
      <c r="H47" s="66"/>
    </row>
    <row r="48" spans="1:11" ht="15.75" x14ac:dyDescent="0.25">
      <c r="G48" s="47"/>
      <c r="H48" s="67"/>
    </row>
    <row r="49" spans="7:8" ht="16.5" thickBot="1" x14ac:dyDescent="0.3">
      <c r="G49" s="48"/>
      <c r="H49" s="84"/>
    </row>
    <row r="50" spans="7:8" ht="16.5" thickBot="1" x14ac:dyDescent="0.3">
      <c r="G50" s="35"/>
      <c r="H50" s="81">
        <f>SUM(H39:H49)</f>
        <v>2035.2</v>
      </c>
    </row>
  </sheetData>
  <sortState xmlns:xlrd2="http://schemas.microsoft.com/office/spreadsheetml/2017/richdata2" ref="A6:H17">
    <sortCondition ref="A6:A17"/>
  </sortState>
  <mergeCells count="5">
    <mergeCell ref="G37:H37"/>
    <mergeCell ref="A1:H1"/>
    <mergeCell ref="A3:C3"/>
    <mergeCell ref="A21:C21"/>
    <mergeCell ref="G21:K21"/>
  </mergeCells>
  <phoneticPr fontId="6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8CB4-825F-481A-863A-7A47C2F83AA9}">
  <dimension ref="A1:L50"/>
  <sheetViews>
    <sheetView topLeftCell="A5" workbookViewId="0">
      <selection activeCell="G12" sqref="G12"/>
    </sheetView>
  </sheetViews>
  <sheetFormatPr defaultRowHeight="15" x14ac:dyDescent="0.25"/>
  <cols>
    <col min="1" max="1" width="18" customWidth="1"/>
    <col min="2" max="2" width="17.85546875" customWidth="1"/>
    <col min="3" max="3" width="13.85546875" bestFit="1" customWidth="1"/>
    <col min="4" max="4" width="9.42578125" bestFit="1" customWidth="1"/>
    <col min="5" max="5" width="9.42578125" customWidth="1"/>
    <col min="6" max="6" width="10.140625" bestFit="1" customWidth="1"/>
    <col min="7" max="7" width="13.7109375" customWidth="1"/>
    <col min="8" max="8" width="17.85546875" customWidth="1"/>
    <col min="9" max="9" width="16.85546875" bestFit="1" customWidth="1"/>
    <col min="10" max="10" width="12.42578125" bestFit="1" customWidth="1"/>
    <col min="11" max="11" width="14.5703125" customWidth="1"/>
    <col min="12" max="12" width="11.42578125" bestFit="1" customWidth="1"/>
  </cols>
  <sheetData>
    <row r="1" spans="1:8" ht="27" thickBot="1" x14ac:dyDescent="0.45">
      <c r="A1" s="206" t="s">
        <v>17</v>
      </c>
      <c r="B1" s="207"/>
      <c r="C1" s="207"/>
      <c r="D1" s="207"/>
      <c r="E1" s="207"/>
      <c r="F1" s="207"/>
      <c r="G1" s="207"/>
      <c r="H1" s="208"/>
    </row>
    <row r="2" spans="1:8" ht="15.75" thickBot="1" x14ac:dyDescent="0.3"/>
    <row r="3" spans="1:8" ht="19.5" thickBot="1" x14ac:dyDescent="0.35">
      <c r="A3" s="209" t="s">
        <v>0</v>
      </c>
      <c r="B3" s="210"/>
      <c r="C3" s="211"/>
    </row>
    <row r="4" spans="1:8" ht="16.5" thickBot="1" x14ac:dyDescent="0.3">
      <c r="C4" s="3" t="s">
        <v>1</v>
      </c>
      <c r="D4" s="3" t="s">
        <v>2</v>
      </c>
      <c r="E4" s="3"/>
      <c r="F4" s="3" t="s">
        <v>4</v>
      </c>
      <c r="G4" s="118"/>
    </row>
    <row r="5" spans="1:8" ht="23.25" thickBot="1" x14ac:dyDescent="0.3">
      <c r="A5" s="8" t="s">
        <v>5</v>
      </c>
      <c r="B5" s="9" t="s">
        <v>6</v>
      </c>
      <c r="C5" s="7" t="s">
        <v>8</v>
      </c>
      <c r="D5" s="7" t="s">
        <v>9</v>
      </c>
      <c r="E5" s="7" t="s">
        <v>10</v>
      </c>
      <c r="F5" s="7" t="s">
        <v>11</v>
      </c>
      <c r="G5" s="11" t="s">
        <v>12</v>
      </c>
    </row>
    <row r="6" spans="1:8" ht="15.75" x14ac:dyDescent="0.25">
      <c r="A6" s="72">
        <v>43650</v>
      </c>
      <c r="B6" s="73" t="s">
        <v>18</v>
      </c>
      <c r="C6" s="74">
        <v>59683</v>
      </c>
      <c r="D6" s="74">
        <v>31116</v>
      </c>
      <c r="E6" s="74"/>
      <c r="F6" s="74">
        <v>28567</v>
      </c>
      <c r="G6" s="75">
        <v>7487.2</v>
      </c>
    </row>
    <row r="7" spans="1:8" ht="15.75" x14ac:dyDescent="0.25">
      <c r="A7" s="76">
        <v>43681</v>
      </c>
      <c r="B7" s="20" t="s">
        <v>18</v>
      </c>
      <c r="C7" s="22">
        <v>50165</v>
      </c>
      <c r="D7" s="22">
        <v>21911</v>
      </c>
      <c r="E7" s="22"/>
      <c r="F7" s="22">
        <v>28254</v>
      </c>
      <c r="G7" s="77">
        <v>6366.94</v>
      </c>
    </row>
    <row r="8" spans="1:8" ht="15.75" x14ac:dyDescent="0.25">
      <c r="A8" s="76">
        <v>43711</v>
      </c>
      <c r="B8" s="20" t="s">
        <v>18</v>
      </c>
      <c r="C8" s="21">
        <v>49288</v>
      </c>
      <c r="D8" s="21">
        <v>22634</v>
      </c>
      <c r="E8" s="21"/>
      <c r="F8" s="21">
        <v>26653</v>
      </c>
      <c r="G8" s="77">
        <v>6164.29</v>
      </c>
    </row>
    <row r="9" spans="1:8" ht="15.75" x14ac:dyDescent="0.25">
      <c r="A9" s="76">
        <v>43741</v>
      </c>
      <c r="B9" s="20" t="s">
        <v>18</v>
      </c>
      <c r="C9" s="22">
        <v>74221</v>
      </c>
      <c r="D9" s="22">
        <v>43691</v>
      </c>
      <c r="E9" s="22"/>
      <c r="F9" s="22">
        <v>30530</v>
      </c>
      <c r="G9" s="77">
        <v>8658</v>
      </c>
    </row>
    <row r="10" spans="1:8" ht="15.75" x14ac:dyDescent="0.25">
      <c r="A10" s="76">
        <v>43769</v>
      </c>
      <c r="B10" s="20" t="s">
        <v>18</v>
      </c>
      <c r="C10" s="21">
        <v>60290</v>
      </c>
      <c r="D10" s="21">
        <v>31577</v>
      </c>
      <c r="E10" s="21"/>
      <c r="F10" s="21">
        <v>28713</v>
      </c>
      <c r="G10" s="77">
        <v>6473.01</v>
      </c>
    </row>
    <row r="11" spans="1:8" ht="15.75" x14ac:dyDescent="0.25">
      <c r="A11" s="76">
        <v>43802</v>
      </c>
      <c r="B11" s="20" t="s">
        <v>18</v>
      </c>
      <c r="C11" s="22">
        <v>69545</v>
      </c>
      <c r="D11" s="22">
        <v>34403</v>
      </c>
      <c r="E11" s="22"/>
      <c r="F11" s="22">
        <v>35141</v>
      </c>
      <c r="G11" s="77">
        <v>6920.36</v>
      </c>
    </row>
    <row r="12" spans="1:8" ht="15.75" x14ac:dyDescent="0.25">
      <c r="A12" s="76">
        <v>43836</v>
      </c>
      <c r="B12" s="20" t="s">
        <v>18</v>
      </c>
      <c r="C12" s="21">
        <v>67449</v>
      </c>
      <c r="D12" s="21">
        <v>31932</v>
      </c>
      <c r="E12" s="21">
        <v>206</v>
      </c>
      <c r="F12" s="21">
        <v>35517</v>
      </c>
      <c r="G12" s="77">
        <v>6889.64</v>
      </c>
    </row>
    <row r="13" spans="1:8" ht="15.75" x14ac:dyDescent="0.25">
      <c r="A13" s="76">
        <v>43865</v>
      </c>
      <c r="B13" s="20" t="s">
        <v>18</v>
      </c>
      <c r="C13" s="22">
        <v>66801</v>
      </c>
      <c r="D13" s="22">
        <v>35075</v>
      </c>
      <c r="E13" s="22"/>
      <c r="F13" s="22">
        <v>31726</v>
      </c>
      <c r="G13" s="77">
        <v>6814.99</v>
      </c>
    </row>
    <row r="14" spans="1:8" ht="15.75" x14ac:dyDescent="0.25">
      <c r="A14" s="76">
        <v>43895</v>
      </c>
      <c r="B14" s="20" t="s">
        <v>18</v>
      </c>
      <c r="C14" s="21">
        <v>67213</v>
      </c>
      <c r="D14" s="21">
        <v>35432</v>
      </c>
      <c r="E14" s="21"/>
      <c r="F14" s="21">
        <v>31781</v>
      </c>
      <c r="G14" s="77">
        <v>6811.99</v>
      </c>
    </row>
    <row r="15" spans="1:8" ht="15.75" x14ac:dyDescent="0.25">
      <c r="A15" s="76">
        <v>43926</v>
      </c>
      <c r="B15" s="20" t="s">
        <v>18</v>
      </c>
      <c r="C15" s="22">
        <v>57298</v>
      </c>
      <c r="D15" s="22">
        <v>25490</v>
      </c>
      <c r="E15" s="22"/>
      <c r="F15" s="22">
        <v>31808</v>
      </c>
      <c r="G15" s="77">
        <v>6124.53</v>
      </c>
    </row>
    <row r="16" spans="1:8" ht="15.75" x14ac:dyDescent="0.25">
      <c r="A16" s="76">
        <v>43955</v>
      </c>
      <c r="B16" s="20" t="s">
        <v>18</v>
      </c>
      <c r="C16" s="21">
        <v>42707</v>
      </c>
      <c r="D16" s="21">
        <v>15445</v>
      </c>
      <c r="E16" s="21"/>
      <c r="F16" s="21">
        <v>27263</v>
      </c>
      <c r="G16" s="77">
        <v>4571.7299999999996</v>
      </c>
    </row>
    <row r="17" spans="1:12" ht="16.5" thickBot="1" x14ac:dyDescent="0.3">
      <c r="A17" s="78">
        <v>43985</v>
      </c>
      <c r="B17" s="79" t="s">
        <v>18</v>
      </c>
      <c r="C17" s="89">
        <v>39844</v>
      </c>
      <c r="D17" s="70">
        <v>15818</v>
      </c>
      <c r="E17" s="70"/>
      <c r="F17" s="70">
        <v>24026</v>
      </c>
      <c r="G17" s="80">
        <v>4820.46</v>
      </c>
    </row>
    <row r="18" spans="1:12" ht="16.5" thickBot="1" x14ac:dyDescent="0.3">
      <c r="A18" s="23"/>
      <c r="B18" s="142" t="s">
        <v>8</v>
      </c>
      <c r="C18" s="143">
        <f>SUM(C6:C17)</f>
        <v>704504</v>
      </c>
      <c r="D18" s="23"/>
      <c r="E18" s="23"/>
      <c r="F18" s="23"/>
      <c r="G18" s="36">
        <f>SUM(G6:G17)</f>
        <v>78103.14</v>
      </c>
    </row>
    <row r="20" spans="1:12" ht="15.75" thickBot="1" x14ac:dyDescent="0.3"/>
    <row r="21" spans="1:12" ht="19.5" thickBot="1" x14ac:dyDescent="0.35">
      <c r="A21" s="204" t="s">
        <v>13</v>
      </c>
      <c r="B21" s="212"/>
      <c r="C21" s="205"/>
      <c r="H21" s="209" t="s">
        <v>14</v>
      </c>
      <c r="I21" s="210"/>
      <c r="J21" s="210"/>
      <c r="K21" s="210"/>
      <c r="L21" s="63"/>
    </row>
    <row r="22" spans="1:12" ht="15.75" thickBot="1" x14ac:dyDescent="0.3">
      <c r="A22" s="8" t="s">
        <v>5</v>
      </c>
      <c r="B22" s="9" t="s">
        <v>6</v>
      </c>
      <c r="C22" s="9" t="s">
        <v>7</v>
      </c>
      <c r="D22" s="9" t="s">
        <v>15</v>
      </c>
      <c r="E22" s="144"/>
      <c r="F22" s="10" t="s">
        <v>12</v>
      </c>
      <c r="H22" s="8" t="s">
        <v>5</v>
      </c>
      <c r="I22" s="9" t="s">
        <v>6</v>
      </c>
      <c r="J22" s="9" t="s">
        <v>7</v>
      </c>
      <c r="K22" s="9" t="s">
        <v>15</v>
      </c>
      <c r="L22" s="10" t="s">
        <v>12</v>
      </c>
    </row>
    <row r="23" spans="1:12" ht="15.75" x14ac:dyDescent="0.25">
      <c r="A23" s="43">
        <v>43676</v>
      </c>
      <c r="B23" s="44" t="s">
        <v>21</v>
      </c>
      <c r="C23" s="51" t="s">
        <v>22</v>
      </c>
      <c r="D23" s="45">
        <v>158</v>
      </c>
      <c r="E23" s="145"/>
      <c r="F23" s="65">
        <v>98.88</v>
      </c>
      <c r="H23" s="43">
        <v>43650</v>
      </c>
      <c r="I23" s="44" t="s">
        <v>19</v>
      </c>
      <c r="J23" s="51" t="s">
        <v>20</v>
      </c>
      <c r="K23" s="45">
        <v>281</v>
      </c>
      <c r="L23" s="85">
        <v>206.86</v>
      </c>
    </row>
    <row r="24" spans="1:12" ht="15.75" x14ac:dyDescent="0.25">
      <c r="A24" s="46">
        <v>43705</v>
      </c>
      <c r="B24" s="28" t="s">
        <v>21</v>
      </c>
      <c r="C24" s="29" t="s">
        <v>22</v>
      </c>
      <c r="D24" s="21">
        <v>104</v>
      </c>
      <c r="E24" s="146"/>
      <c r="F24" s="66">
        <v>74.72</v>
      </c>
      <c r="H24" s="46">
        <v>43681</v>
      </c>
      <c r="I24" s="28" t="s">
        <v>19</v>
      </c>
      <c r="J24" s="29" t="s">
        <v>20</v>
      </c>
      <c r="K24" s="21">
        <v>0</v>
      </c>
      <c r="L24" s="66">
        <v>100</v>
      </c>
    </row>
    <row r="25" spans="1:12" ht="15.75" x14ac:dyDescent="0.25">
      <c r="A25" s="47">
        <v>43739</v>
      </c>
      <c r="B25" s="27" t="s">
        <v>21</v>
      </c>
      <c r="C25" s="30" t="s">
        <v>22</v>
      </c>
      <c r="D25" s="22">
        <v>313</v>
      </c>
      <c r="E25" s="147"/>
      <c r="F25" s="67">
        <v>173.08</v>
      </c>
      <c r="H25" s="47">
        <v>43711</v>
      </c>
      <c r="I25" s="27" t="s">
        <v>19</v>
      </c>
      <c r="J25" s="30" t="s">
        <v>20</v>
      </c>
      <c r="K25" s="22">
        <v>634</v>
      </c>
      <c r="L25" s="67">
        <v>330.81</v>
      </c>
    </row>
    <row r="26" spans="1:12" ht="15.75" x14ac:dyDescent="0.25">
      <c r="A26" s="46">
        <v>43766</v>
      </c>
      <c r="B26" s="28" t="s">
        <v>21</v>
      </c>
      <c r="C26" s="29" t="s">
        <v>22</v>
      </c>
      <c r="D26" s="21">
        <v>276</v>
      </c>
      <c r="E26" s="146"/>
      <c r="F26" s="66">
        <v>161.65</v>
      </c>
      <c r="H26" s="46">
        <v>43741</v>
      </c>
      <c r="I26" s="28" t="s">
        <v>19</v>
      </c>
      <c r="J26" s="29" t="s">
        <v>20</v>
      </c>
      <c r="K26" s="21">
        <v>840</v>
      </c>
      <c r="L26" s="66">
        <v>425.18</v>
      </c>
    </row>
    <row r="27" spans="1:12" ht="15.75" x14ac:dyDescent="0.25">
      <c r="A27" s="47">
        <v>43795</v>
      </c>
      <c r="B27" s="27" t="s">
        <v>21</v>
      </c>
      <c r="C27" s="30" t="s">
        <v>22</v>
      </c>
      <c r="D27" s="22">
        <v>341</v>
      </c>
      <c r="E27" s="147"/>
      <c r="F27" s="67">
        <v>232.96</v>
      </c>
      <c r="H27" s="47">
        <v>43769</v>
      </c>
      <c r="I27" s="27" t="s">
        <v>19</v>
      </c>
      <c r="J27" s="30" t="s">
        <v>20</v>
      </c>
      <c r="K27" s="22">
        <v>2982</v>
      </c>
      <c r="L27" s="67">
        <v>1301.44</v>
      </c>
    </row>
    <row r="28" spans="1:12" ht="15.75" x14ac:dyDescent="0.25">
      <c r="A28" s="46">
        <v>43831</v>
      </c>
      <c r="B28" s="28" t="s">
        <v>21</v>
      </c>
      <c r="C28" s="29" t="s">
        <v>22</v>
      </c>
      <c r="D28" s="21">
        <v>315</v>
      </c>
      <c r="E28" s="146"/>
      <c r="F28" s="66">
        <v>224.2</v>
      </c>
      <c r="H28" s="46">
        <v>43802</v>
      </c>
      <c r="I28" s="28" t="s">
        <v>19</v>
      </c>
      <c r="J28" s="29" t="s">
        <v>20</v>
      </c>
      <c r="K28" s="21">
        <v>5614</v>
      </c>
      <c r="L28" s="66">
        <v>2655.71</v>
      </c>
    </row>
    <row r="29" spans="1:12" ht="15.75" x14ac:dyDescent="0.25">
      <c r="A29" s="47">
        <v>43860</v>
      </c>
      <c r="B29" s="27" t="s">
        <v>21</v>
      </c>
      <c r="C29" s="30" t="s">
        <v>22</v>
      </c>
      <c r="D29" s="22">
        <v>326</v>
      </c>
      <c r="E29" s="147"/>
      <c r="F29" s="67">
        <v>227.9</v>
      </c>
      <c r="H29" s="47">
        <v>43836</v>
      </c>
      <c r="I29" s="27" t="s">
        <v>19</v>
      </c>
      <c r="J29" s="30" t="s">
        <v>20</v>
      </c>
      <c r="K29" s="22">
        <v>6291</v>
      </c>
      <c r="L29" s="67">
        <v>3007.08</v>
      </c>
    </row>
    <row r="30" spans="1:12" ht="15.75" x14ac:dyDescent="0.25">
      <c r="A30" s="46">
        <v>43892</v>
      </c>
      <c r="B30" s="28" t="s">
        <v>21</v>
      </c>
      <c r="C30" s="29" t="s">
        <v>22</v>
      </c>
      <c r="D30" s="21">
        <v>336</v>
      </c>
      <c r="E30" s="146"/>
      <c r="F30" s="66">
        <v>217.88</v>
      </c>
      <c r="H30" s="46">
        <v>43865</v>
      </c>
      <c r="I30" s="28" t="s">
        <v>19</v>
      </c>
      <c r="J30" s="29" t="s">
        <v>20</v>
      </c>
      <c r="K30" s="21">
        <v>5965</v>
      </c>
      <c r="L30" s="66">
        <v>2702.7</v>
      </c>
    </row>
    <row r="31" spans="1:12" ht="15.75" x14ac:dyDescent="0.25">
      <c r="A31" s="47">
        <v>43921</v>
      </c>
      <c r="B31" s="27" t="s">
        <v>21</v>
      </c>
      <c r="C31" s="30" t="s">
        <v>22</v>
      </c>
      <c r="D31" s="22">
        <v>236</v>
      </c>
      <c r="E31" s="147"/>
      <c r="F31" s="67">
        <v>168.85</v>
      </c>
      <c r="H31" s="47">
        <v>43895</v>
      </c>
      <c r="I31" s="27" t="s">
        <v>19</v>
      </c>
      <c r="J31" s="30" t="s">
        <v>20</v>
      </c>
      <c r="K31" s="22">
        <v>5699</v>
      </c>
      <c r="L31" s="67">
        <v>2320.4499999999998</v>
      </c>
    </row>
    <row r="32" spans="1:12" ht="15.75" x14ac:dyDescent="0.25">
      <c r="A32" s="46">
        <v>43950</v>
      </c>
      <c r="B32" s="28" t="s">
        <v>21</v>
      </c>
      <c r="C32" s="29" t="s">
        <v>22</v>
      </c>
      <c r="D32" s="21">
        <v>179</v>
      </c>
      <c r="E32" s="146"/>
      <c r="F32" s="66">
        <v>124.02</v>
      </c>
      <c r="H32" s="46">
        <v>43926</v>
      </c>
      <c r="I32" s="28" t="s">
        <v>19</v>
      </c>
      <c r="J32" s="29" t="s">
        <v>20</v>
      </c>
      <c r="K32" s="21">
        <v>3508</v>
      </c>
      <c r="L32" s="66">
        <v>1448.46</v>
      </c>
    </row>
    <row r="33" spans="1:12" ht="15.75" x14ac:dyDescent="0.25">
      <c r="A33" s="47">
        <v>43982</v>
      </c>
      <c r="B33" s="27" t="s">
        <v>21</v>
      </c>
      <c r="C33" s="30" t="s">
        <v>22</v>
      </c>
      <c r="D33" s="22">
        <v>184</v>
      </c>
      <c r="E33" s="147"/>
      <c r="F33" s="67">
        <v>110.56</v>
      </c>
      <c r="H33" s="47">
        <v>43955</v>
      </c>
      <c r="I33" s="27" t="s">
        <v>19</v>
      </c>
      <c r="J33" s="30" t="s">
        <v>20</v>
      </c>
      <c r="K33" s="22">
        <v>2291</v>
      </c>
      <c r="L33" s="67">
        <v>873.92</v>
      </c>
    </row>
    <row r="34" spans="1:12" ht="16.5" thickBot="1" x14ac:dyDescent="0.3">
      <c r="A34" s="48">
        <v>44011</v>
      </c>
      <c r="B34" s="49" t="s">
        <v>21</v>
      </c>
      <c r="C34" s="52" t="s">
        <v>22</v>
      </c>
      <c r="D34" s="50">
        <v>121</v>
      </c>
      <c r="E34" s="148"/>
      <c r="F34" s="84">
        <v>80.31</v>
      </c>
      <c r="H34" s="48">
        <v>43985</v>
      </c>
      <c r="I34" s="49" t="s">
        <v>19</v>
      </c>
      <c r="J34" s="52" t="s">
        <v>20</v>
      </c>
      <c r="K34" s="50">
        <v>1038</v>
      </c>
      <c r="L34" s="84">
        <v>478.3</v>
      </c>
    </row>
    <row r="35" spans="1:12" ht="16.5" thickBot="1" x14ac:dyDescent="0.3">
      <c r="A35" s="35"/>
      <c r="B35" s="35"/>
      <c r="C35" s="35"/>
      <c r="D35" s="35"/>
      <c r="E35" s="35"/>
      <c r="F35" s="81">
        <f>SUM(F23:F34)</f>
        <v>1895.0099999999998</v>
      </c>
      <c r="H35" s="35"/>
      <c r="I35" s="35"/>
      <c r="J35" s="35"/>
      <c r="K35" s="35"/>
      <c r="L35" s="81">
        <f>SUM(L23:L34)</f>
        <v>15850.909999999998</v>
      </c>
    </row>
    <row r="36" spans="1:12" ht="16.5" thickBot="1" x14ac:dyDescent="0.3">
      <c r="A36" s="35"/>
      <c r="B36" s="35"/>
      <c r="C36" s="91" t="s">
        <v>28</v>
      </c>
      <c r="D36" s="90">
        <f>SUM(D23:D35)</f>
        <v>2889</v>
      </c>
      <c r="E36" s="149"/>
      <c r="F36" s="35"/>
      <c r="J36" s="96" t="s">
        <v>28</v>
      </c>
      <c r="K36" s="93">
        <f>SUM(K23:K35)</f>
        <v>35143</v>
      </c>
    </row>
    <row r="37" spans="1:12" ht="19.5" thickBot="1" x14ac:dyDescent="0.35">
      <c r="G37" s="209" t="s">
        <v>23</v>
      </c>
      <c r="H37" s="211"/>
    </row>
    <row r="38" spans="1:12" ht="26.25" thickBot="1" x14ac:dyDescent="0.3">
      <c r="G38" s="12" t="s">
        <v>24</v>
      </c>
      <c r="H38" s="13" t="s">
        <v>25</v>
      </c>
    </row>
    <row r="39" spans="1:12" ht="19.5" thickBot="1" x14ac:dyDescent="0.35">
      <c r="A39" s="1" t="s">
        <v>16</v>
      </c>
      <c r="G39" s="53">
        <v>43874</v>
      </c>
      <c r="H39" s="86">
        <v>0</v>
      </c>
      <c r="J39" s="106" t="s">
        <v>28</v>
      </c>
      <c r="K39" s="107">
        <f>SUM(D36,K36)</f>
        <v>38032</v>
      </c>
    </row>
    <row r="40" spans="1:12" ht="15.75" x14ac:dyDescent="0.25">
      <c r="G40" s="87">
        <v>43875</v>
      </c>
      <c r="H40" s="88">
        <v>949.9</v>
      </c>
    </row>
    <row r="41" spans="1:12" ht="15.75" x14ac:dyDescent="0.25">
      <c r="G41" s="46"/>
      <c r="H41" s="66"/>
    </row>
    <row r="42" spans="1:12" ht="15.75" x14ac:dyDescent="0.25">
      <c r="G42" s="47"/>
      <c r="H42" s="67"/>
    </row>
    <row r="43" spans="1:12" ht="15.75" x14ac:dyDescent="0.25">
      <c r="G43" s="46"/>
      <c r="H43" s="66"/>
    </row>
    <row r="44" spans="1:12" ht="15.75" x14ac:dyDescent="0.25">
      <c r="G44" s="47"/>
      <c r="H44" s="67"/>
    </row>
    <row r="45" spans="1:12" ht="15.75" x14ac:dyDescent="0.25">
      <c r="G45" s="46"/>
      <c r="H45" s="66"/>
    </row>
    <row r="46" spans="1:12" ht="15.75" x14ac:dyDescent="0.25">
      <c r="G46" s="47"/>
      <c r="H46" s="67"/>
    </row>
    <row r="47" spans="1:12" ht="15.75" x14ac:dyDescent="0.25">
      <c r="G47" s="46"/>
      <c r="H47" s="66"/>
    </row>
    <row r="48" spans="1:12" ht="15.75" x14ac:dyDescent="0.25">
      <c r="G48" s="47"/>
      <c r="H48" s="67"/>
    </row>
    <row r="49" spans="7:8" ht="16.5" thickBot="1" x14ac:dyDescent="0.3">
      <c r="G49" s="48"/>
      <c r="H49" s="84"/>
    </row>
    <row r="50" spans="7:8" ht="16.5" thickBot="1" x14ac:dyDescent="0.3">
      <c r="G50" s="35"/>
      <c r="H50" s="81">
        <f>SUM(H39:H49)</f>
        <v>949.9</v>
      </c>
    </row>
  </sheetData>
  <sortState xmlns:xlrd2="http://schemas.microsoft.com/office/spreadsheetml/2017/richdata2" ref="A6:G17">
    <sortCondition ref="A6:A17"/>
  </sortState>
  <mergeCells count="5">
    <mergeCell ref="G37:H37"/>
    <mergeCell ref="A1:H1"/>
    <mergeCell ref="A3:C3"/>
    <mergeCell ref="A21:C21"/>
    <mergeCell ref="H21:K21"/>
  </mergeCells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D72DC-A434-43F5-98E8-FAB94822860B}">
  <dimension ref="A1:K49"/>
  <sheetViews>
    <sheetView workbookViewId="0">
      <selection activeCell="G33" sqref="G33"/>
    </sheetView>
  </sheetViews>
  <sheetFormatPr defaultRowHeight="15" x14ac:dyDescent="0.25"/>
  <cols>
    <col min="1" max="1" width="16" customWidth="1"/>
    <col min="2" max="2" width="18.85546875" customWidth="1"/>
    <col min="3" max="3" width="13.85546875" bestFit="1" customWidth="1"/>
    <col min="4" max="4" width="12.7109375" bestFit="1" customWidth="1"/>
    <col min="5" max="5" width="11.42578125" bestFit="1" customWidth="1"/>
    <col min="6" max="6" width="11" customWidth="1"/>
    <col min="7" max="7" width="14" customWidth="1"/>
    <col min="8" max="8" width="19.140625" customWidth="1"/>
    <col min="9" max="9" width="13.85546875" bestFit="1" customWidth="1"/>
    <col min="10" max="10" width="10.5703125" customWidth="1"/>
    <col min="11" max="11" width="15.85546875" customWidth="1"/>
  </cols>
  <sheetData>
    <row r="1" spans="1:8" ht="27" thickBot="1" x14ac:dyDescent="0.45">
      <c r="A1" s="206" t="s">
        <v>17</v>
      </c>
      <c r="B1" s="207"/>
      <c r="C1" s="207"/>
      <c r="D1" s="207"/>
      <c r="E1" s="207"/>
      <c r="F1" s="207"/>
      <c r="G1" s="207"/>
      <c r="H1" s="208"/>
    </row>
    <row r="2" spans="1:8" ht="15.75" thickBot="1" x14ac:dyDescent="0.3"/>
    <row r="3" spans="1:8" ht="19.5" thickBot="1" x14ac:dyDescent="0.35">
      <c r="A3" s="209" t="s">
        <v>0</v>
      </c>
      <c r="B3" s="211"/>
    </row>
    <row r="4" spans="1:8" ht="16.5" thickBot="1" x14ac:dyDescent="0.3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3.25" thickBot="1" x14ac:dyDescent="0.3">
      <c r="A5" s="8" t="s">
        <v>5</v>
      </c>
      <c r="B5" s="9" t="s">
        <v>6</v>
      </c>
      <c r="C5" s="7" t="s">
        <v>8</v>
      </c>
      <c r="D5" s="7" t="s">
        <v>9</v>
      </c>
      <c r="E5" s="7" t="s">
        <v>10</v>
      </c>
      <c r="F5" s="7" t="s">
        <v>11</v>
      </c>
      <c r="G5" s="11" t="s">
        <v>12</v>
      </c>
    </row>
    <row r="6" spans="1:8" ht="15.75" x14ac:dyDescent="0.25">
      <c r="A6" s="72">
        <v>44016</v>
      </c>
      <c r="B6" s="73" t="s">
        <v>18</v>
      </c>
      <c r="C6" s="74">
        <v>44398</v>
      </c>
      <c r="D6" s="74">
        <v>18001</v>
      </c>
      <c r="E6" s="74"/>
      <c r="F6" s="74">
        <v>26397</v>
      </c>
      <c r="G6" s="75">
        <v>5564.78</v>
      </c>
    </row>
    <row r="7" spans="1:8" ht="15.75" x14ac:dyDescent="0.25">
      <c r="A7" s="76">
        <v>44046</v>
      </c>
      <c r="B7" s="20" t="s">
        <v>18</v>
      </c>
      <c r="C7" s="22">
        <v>51102</v>
      </c>
      <c r="D7" s="22">
        <v>20604</v>
      </c>
      <c r="E7" s="22"/>
      <c r="F7" s="22">
        <v>30498</v>
      </c>
      <c r="G7" s="77">
        <v>6370.8</v>
      </c>
    </row>
    <row r="8" spans="1:8" ht="15.75" x14ac:dyDescent="0.25">
      <c r="A8" s="76">
        <v>44075</v>
      </c>
      <c r="B8" s="20" t="s">
        <v>18</v>
      </c>
      <c r="C8" s="21">
        <v>54947</v>
      </c>
      <c r="D8" s="21">
        <v>27143</v>
      </c>
      <c r="E8" s="21"/>
      <c r="F8" s="21">
        <v>27804</v>
      </c>
      <c r="G8" s="77">
        <v>6784.61</v>
      </c>
    </row>
    <row r="9" spans="1:8" ht="15.75" x14ac:dyDescent="0.25">
      <c r="A9" s="76">
        <v>44105</v>
      </c>
      <c r="B9" s="20" t="s">
        <v>18</v>
      </c>
      <c r="C9" s="22">
        <v>66721</v>
      </c>
      <c r="D9" s="22">
        <v>32404</v>
      </c>
      <c r="E9" s="22"/>
      <c r="F9" s="22">
        <v>34316</v>
      </c>
      <c r="G9" s="77">
        <v>6969.16</v>
      </c>
    </row>
    <row r="10" spans="1:8" ht="15.75" x14ac:dyDescent="0.25">
      <c r="A10" s="76">
        <v>44136</v>
      </c>
      <c r="B10" s="20" t="s">
        <v>18</v>
      </c>
      <c r="C10" s="21">
        <v>64581</v>
      </c>
      <c r="D10" s="21">
        <v>31242</v>
      </c>
      <c r="E10" s="21"/>
      <c r="F10" s="21">
        <v>33339</v>
      </c>
      <c r="G10" s="77">
        <v>7069.58</v>
      </c>
    </row>
    <row r="11" spans="1:8" ht="15.75" x14ac:dyDescent="0.25">
      <c r="A11" s="76">
        <v>44167</v>
      </c>
      <c r="B11" s="20" t="s">
        <v>18</v>
      </c>
      <c r="C11" s="22">
        <v>63359</v>
      </c>
      <c r="D11" s="22">
        <v>28811</v>
      </c>
      <c r="E11" s="22"/>
      <c r="F11" s="22">
        <v>34548</v>
      </c>
      <c r="G11" s="77">
        <v>6674.43</v>
      </c>
    </row>
    <row r="12" spans="1:8" ht="15.75" x14ac:dyDescent="0.25">
      <c r="A12" s="76">
        <v>44201</v>
      </c>
      <c r="B12" s="20" t="s">
        <v>18</v>
      </c>
      <c r="C12" s="21">
        <v>65060</v>
      </c>
      <c r="D12" s="21">
        <v>27965</v>
      </c>
      <c r="E12" s="21"/>
      <c r="F12" s="21">
        <v>37096</v>
      </c>
      <c r="G12" s="77">
        <v>6310.56</v>
      </c>
    </row>
    <row r="13" spans="1:8" ht="15.75" x14ac:dyDescent="0.25">
      <c r="A13" s="76">
        <v>44230</v>
      </c>
      <c r="B13" s="20" t="s">
        <v>18</v>
      </c>
      <c r="C13" s="22">
        <v>65145</v>
      </c>
      <c r="D13" s="22">
        <v>32150</v>
      </c>
      <c r="E13" s="22"/>
      <c r="F13" s="22">
        <v>32995</v>
      </c>
      <c r="G13" s="77">
        <v>6555.06</v>
      </c>
    </row>
    <row r="14" spans="1:8" ht="15.75" x14ac:dyDescent="0.25">
      <c r="A14" s="76">
        <v>44262</v>
      </c>
      <c r="B14" s="20" t="s">
        <v>18</v>
      </c>
      <c r="C14" s="21">
        <v>72213</v>
      </c>
      <c r="D14" s="21">
        <v>35129</v>
      </c>
      <c r="E14" s="21"/>
      <c r="F14" s="21">
        <v>37083</v>
      </c>
      <c r="G14" s="77">
        <v>7059.96</v>
      </c>
    </row>
    <row r="15" spans="1:8" ht="15.75" x14ac:dyDescent="0.25">
      <c r="A15" s="76">
        <v>44291</v>
      </c>
      <c r="B15" s="20" t="s">
        <v>18</v>
      </c>
      <c r="C15" s="22">
        <v>55831</v>
      </c>
      <c r="D15" s="22">
        <v>25402</v>
      </c>
      <c r="E15" s="22"/>
      <c r="F15" s="22">
        <v>30429</v>
      </c>
      <c r="G15" s="77">
        <v>5936.83</v>
      </c>
    </row>
    <row r="16" spans="1:8" ht="15.75" x14ac:dyDescent="0.25">
      <c r="A16" s="76">
        <v>44320</v>
      </c>
      <c r="B16" s="20" t="s">
        <v>18</v>
      </c>
      <c r="C16" s="22">
        <v>62058</v>
      </c>
      <c r="D16" s="22">
        <v>30564</v>
      </c>
      <c r="E16" s="22"/>
      <c r="F16" s="22">
        <v>31494</v>
      </c>
      <c r="G16" s="77">
        <v>6325.47</v>
      </c>
    </row>
    <row r="17" spans="1:11" ht="16.5" thickBot="1" x14ac:dyDescent="0.3">
      <c r="A17" s="78">
        <v>44350</v>
      </c>
      <c r="B17" s="79" t="s">
        <v>18</v>
      </c>
      <c r="C17" s="97">
        <v>60258</v>
      </c>
      <c r="D17" s="50">
        <v>31604</v>
      </c>
      <c r="E17" s="50"/>
      <c r="F17" s="50">
        <v>31604</v>
      </c>
      <c r="G17" s="80">
        <v>6974.31</v>
      </c>
    </row>
    <row r="18" spans="1:11" ht="16.5" thickBot="1" x14ac:dyDescent="0.3">
      <c r="A18" s="23"/>
      <c r="B18" s="23"/>
      <c r="C18" s="99" t="s">
        <v>8</v>
      </c>
      <c r="D18" s="98">
        <f>SUM(C6:C17)</f>
        <v>725673</v>
      </c>
      <c r="E18" s="23"/>
      <c r="F18" s="23"/>
      <c r="G18" s="36">
        <f>SUM(G6:G17)</f>
        <v>78595.549999999988</v>
      </c>
    </row>
    <row r="20" spans="1:11" ht="15.75" thickBot="1" x14ac:dyDescent="0.3"/>
    <row r="21" spans="1:11" ht="19.5" thickBot="1" x14ac:dyDescent="0.35">
      <c r="A21" s="204" t="s">
        <v>13</v>
      </c>
      <c r="B21" s="212"/>
      <c r="C21" s="205"/>
      <c r="G21" s="213" t="s">
        <v>14</v>
      </c>
      <c r="H21" s="214"/>
      <c r="I21" s="214"/>
      <c r="J21" s="214"/>
      <c r="K21" s="215"/>
    </row>
    <row r="22" spans="1:11" ht="15.75" thickBot="1" x14ac:dyDescent="0.3">
      <c r="A22" s="8" t="s">
        <v>5</v>
      </c>
      <c r="B22" s="9" t="s">
        <v>6</v>
      </c>
      <c r="C22" s="9" t="s">
        <v>7</v>
      </c>
      <c r="D22" s="9" t="s">
        <v>15</v>
      </c>
      <c r="E22" s="10" t="s">
        <v>12</v>
      </c>
      <c r="G22" s="4" t="s">
        <v>5</v>
      </c>
      <c r="H22" s="5" t="s">
        <v>6</v>
      </c>
      <c r="I22" s="5" t="s">
        <v>7</v>
      </c>
      <c r="J22" s="5" t="s">
        <v>15</v>
      </c>
      <c r="K22" s="6" t="s">
        <v>12</v>
      </c>
    </row>
    <row r="23" spans="1:11" ht="15.75" x14ac:dyDescent="0.25">
      <c r="A23" s="43">
        <v>44041</v>
      </c>
      <c r="B23" s="44" t="s">
        <v>21</v>
      </c>
      <c r="C23" s="51" t="s">
        <v>22</v>
      </c>
      <c r="D23" s="45">
        <v>109</v>
      </c>
      <c r="E23" s="65">
        <v>73.83</v>
      </c>
      <c r="G23" s="43">
        <v>44017</v>
      </c>
      <c r="H23" s="44" t="s">
        <v>19</v>
      </c>
      <c r="I23" s="51" t="s">
        <v>20</v>
      </c>
      <c r="J23" s="45">
        <v>491</v>
      </c>
      <c r="K23" s="85">
        <v>270.39999999999998</v>
      </c>
    </row>
    <row r="24" spans="1:11" ht="15.75" x14ac:dyDescent="0.25">
      <c r="A24" s="46">
        <v>44070</v>
      </c>
      <c r="B24" s="28" t="s">
        <v>21</v>
      </c>
      <c r="C24" s="29" t="s">
        <v>22</v>
      </c>
      <c r="D24" s="21">
        <v>92</v>
      </c>
      <c r="E24" s="66">
        <v>68.27</v>
      </c>
      <c r="G24" s="46">
        <v>44046</v>
      </c>
      <c r="H24" s="28" t="s">
        <v>19</v>
      </c>
      <c r="I24" s="29" t="s">
        <v>20</v>
      </c>
      <c r="J24" s="21">
        <v>397</v>
      </c>
      <c r="K24" s="66">
        <v>234.23</v>
      </c>
    </row>
    <row r="25" spans="1:11" ht="15.75" x14ac:dyDescent="0.25">
      <c r="A25" s="47">
        <v>44102</v>
      </c>
      <c r="B25" s="27" t="s">
        <v>21</v>
      </c>
      <c r="C25" s="30" t="s">
        <v>22</v>
      </c>
      <c r="D25" s="22">
        <v>180</v>
      </c>
      <c r="E25" s="67">
        <v>111.92</v>
      </c>
      <c r="G25" s="47">
        <v>44075</v>
      </c>
      <c r="H25" s="27" t="s">
        <v>19</v>
      </c>
      <c r="I25" s="30" t="s">
        <v>20</v>
      </c>
      <c r="J25" s="22">
        <v>425</v>
      </c>
      <c r="K25" s="67">
        <v>250.82</v>
      </c>
    </row>
    <row r="26" spans="1:11" ht="15.75" x14ac:dyDescent="0.25">
      <c r="A26" s="46">
        <v>44131</v>
      </c>
      <c r="B26" s="28" t="s">
        <v>21</v>
      </c>
      <c r="C26" s="29" t="s">
        <v>22</v>
      </c>
      <c r="D26" s="21">
        <v>181</v>
      </c>
      <c r="E26" s="66">
        <v>106.76</v>
      </c>
      <c r="G26" s="46">
        <v>44105</v>
      </c>
      <c r="H26" s="28" t="s">
        <v>19</v>
      </c>
      <c r="I26" s="29" t="s">
        <v>20</v>
      </c>
      <c r="J26" s="21">
        <v>1490</v>
      </c>
      <c r="K26" s="66">
        <v>678.19</v>
      </c>
    </row>
    <row r="27" spans="1:11" ht="15.75" x14ac:dyDescent="0.25">
      <c r="A27" s="47">
        <v>44164</v>
      </c>
      <c r="B27" s="27" t="s">
        <v>21</v>
      </c>
      <c r="C27" s="30" t="s">
        <v>22</v>
      </c>
      <c r="D27" s="22">
        <v>192</v>
      </c>
      <c r="E27" s="67">
        <v>143.27000000000001</v>
      </c>
      <c r="G27" s="47">
        <v>44136</v>
      </c>
      <c r="H27" s="27" t="s">
        <v>19</v>
      </c>
      <c r="I27" s="30" t="s">
        <v>20</v>
      </c>
      <c r="J27" s="22">
        <v>4098</v>
      </c>
      <c r="K27" s="67">
        <v>1560.44</v>
      </c>
    </row>
    <row r="28" spans="1:11" ht="15.75" x14ac:dyDescent="0.25">
      <c r="A28" s="46">
        <v>44195</v>
      </c>
      <c r="B28" s="28" t="s">
        <v>21</v>
      </c>
      <c r="C28" s="29" t="s">
        <v>22</v>
      </c>
      <c r="D28" s="21">
        <v>169</v>
      </c>
      <c r="E28" s="66">
        <v>133.94999999999999</v>
      </c>
      <c r="G28" s="46">
        <v>44167</v>
      </c>
      <c r="H28" s="28" t="s">
        <v>19</v>
      </c>
      <c r="I28" s="29" t="s">
        <v>20</v>
      </c>
      <c r="J28" s="21">
        <v>4523</v>
      </c>
      <c r="K28" s="66">
        <v>2155.39</v>
      </c>
    </row>
    <row r="29" spans="1:11" ht="15.75" x14ac:dyDescent="0.25">
      <c r="A29" s="47">
        <v>44227</v>
      </c>
      <c r="B29" s="27" t="s">
        <v>21</v>
      </c>
      <c r="C29" s="30" t="s">
        <v>22</v>
      </c>
      <c r="D29" s="22">
        <v>224</v>
      </c>
      <c r="E29" s="67">
        <v>163.61000000000001</v>
      </c>
      <c r="G29" s="47">
        <v>44203</v>
      </c>
      <c r="H29" s="27" t="s">
        <v>19</v>
      </c>
      <c r="I29" s="30" t="s">
        <v>20</v>
      </c>
      <c r="J29" s="22">
        <v>7004</v>
      </c>
      <c r="K29" s="67">
        <v>3288.05</v>
      </c>
    </row>
    <row r="30" spans="1:11" ht="15.75" x14ac:dyDescent="0.25">
      <c r="A30" s="46">
        <v>44257</v>
      </c>
      <c r="B30" s="28" t="s">
        <v>21</v>
      </c>
      <c r="C30" s="29" t="s">
        <v>22</v>
      </c>
      <c r="D30" s="21">
        <v>231</v>
      </c>
      <c r="E30" s="66">
        <v>165.45</v>
      </c>
      <c r="G30" s="46">
        <v>44230</v>
      </c>
      <c r="H30" s="28" t="s">
        <v>19</v>
      </c>
      <c r="I30" s="29" t="s">
        <v>20</v>
      </c>
      <c r="J30" s="21">
        <v>6752</v>
      </c>
      <c r="K30" s="66">
        <v>3066.58</v>
      </c>
    </row>
    <row r="31" spans="1:11" ht="15.75" x14ac:dyDescent="0.25">
      <c r="A31" s="47">
        <v>44315</v>
      </c>
      <c r="B31" s="28" t="s">
        <v>21</v>
      </c>
      <c r="C31" s="30" t="s">
        <v>22</v>
      </c>
      <c r="D31" s="22">
        <v>208</v>
      </c>
      <c r="E31" s="67">
        <v>256.58999999999997</v>
      </c>
      <c r="G31" s="47">
        <v>44262</v>
      </c>
      <c r="H31" s="27" t="s">
        <v>19</v>
      </c>
      <c r="I31" s="30" t="s">
        <v>20</v>
      </c>
      <c r="J31" s="22">
        <v>6279</v>
      </c>
      <c r="K31" s="67">
        <v>2815.73</v>
      </c>
    </row>
    <row r="32" spans="1:11" ht="15.75" x14ac:dyDescent="0.25">
      <c r="A32" s="46">
        <v>44347</v>
      </c>
      <c r="B32" s="28" t="s">
        <v>21</v>
      </c>
      <c r="C32" s="29" t="s">
        <v>22</v>
      </c>
      <c r="D32" s="21">
        <v>243</v>
      </c>
      <c r="E32" s="66">
        <v>282.75</v>
      </c>
      <c r="G32" s="47" t="s">
        <v>41</v>
      </c>
      <c r="H32" s="27"/>
      <c r="I32" s="30"/>
      <c r="J32" s="22"/>
      <c r="K32" s="67"/>
    </row>
    <row r="33" spans="1:11" ht="16.5" thickBot="1" x14ac:dyDescent="0.3">
      <c r="A33" s="35"/>
      <c r="B33" s="35"/>
      <c r="C33" s="35"/>
      <c r="D33" s="35"/>
      <c r="E33" s="81">
        <f>SUM(E23:E32)</f>
        <v>1506.3999999999999</v>
      </c>
      <c r="G33" s="47">
        <v>44320</v>
      </c>
      <c r="H33" s="27" t="s">
        <v>19</v>
      </c>
      <c r="I33" s="30" t="s">
        <v>20</v>
      </c>
      <c r="J33" s="22">
        <v>3257</v>
      </c>
      <c r="K33" s="67">
        <v>3207.78</v>
      </c>
    </row>
    <row r="34" spans="1:11" ht="16.5" thickBot="1" x14ac:dyDescent="0.3">
      <c r="C34" s="91" t="s">
        <v>28</v>
      </c>
      <c r="D34" s="90">
        <f>SUM(D23:D33)</f>
        <v>1829</v>
      </c>
      <c r="G34" s="48">
        <v>44350</v>
      </c>
      <c r="H34" s="69" t="s">
        <v>19</v>
      </c>
      <c r="I34" s="52" t="s">
        <v>20</v>
      </c>
      <c r="J34" s="50">
        <v>972</v>
      </c>
      <c r="K34" s="84">
        <v>1040.6500000000001</v>
      </c>
    </row>
    <row r="35" spans="1:11" ht="16.5" thickBot="1" x14ac:dyDescent="0.3">
      <c r="G35" s="35"/>
      <c r="H35" s="35"/>
      <c r="I35" s="35"/>
      <c r="J35" s="35"/>
      <c r="K35" s="81">
        <f>SUM(K23:K34)</f>
        <v>18568.260000000002</v>
      </c>
    </row>
    <row r="36" spans="1:11" ht="16.5" thickBot="1" x14ac:dyDescent="0.3">
      <c r="I36" s="91" t="s">
        <v>28</v>
      </c>
      <c r="J36" s="90">
        <f>SUM(J23:J35)</f>
        <v>35688</v>
      </c>
    </row>
    <row r="37" spans="1:11" ht="26.25" thickBot="1" x14ac:dyDescent="0.35">
      <c r="A37" s="1" t="s">
        <v>16</v>
      </c>
      <c r="D37" s="12" t="s">
        <v>24</v>
      </c>
      <c r="E37" s="13" t="s">
        <v>25</v>
      </c>
    </row>
    <row r="38" spans="1:11" ht="16.5" thickBot="1" x14ac:dyDescent="0.3">
      <c r="D38" s="53">
        <v>44234</v>
      </c>
      <c r="E38" s="86">
        <v>1095.5999999999999</v>
      </c>
      <c r="H38" s="108" t="s">
        <v>28</v>
      </c>
      <c r="I38" s="109">
        <f>SUM(J36,D34)</f>
        <v>37517</v>
      </c>
    </row>
    <row r="39" spans="1:11" ht="15.75" x14ac:dyDescent="0.25">
      <c r="D39" s="87">
        <v>44235</v>
      </c>
      <c r="E39" s="88">
        <v>353.3</v>
      </c>
    </row>
    <row r="40" spans="1:11" ht="15.75" x14ac:dyDescent="0.25">
      <c r="D40" s="46">
        <v>44236</v>
      </c>
      <c r="E40" s="66">
        <v>308.39999999999998</v>
      </c>
    </row>
    <row r="41" spans="1:11" ht="15.75" x14ac:dyDescent="0.25">
      <c r="D41" s="47">
        <v>44241</v>
      </c>
      <c r="E41" s="67">
        <v>799.3</v>
      </c>
    </row>
    <row r="42" spans="1:11" ht="15.75" x14ac:dyDescent="0.25">
      <c r="D42" s="46">
        <v>44246</v>
      </c>
      <c r="E42" s="66">
        <v>826.2</v>
      </c>
    </row>
    <row r="43" spans="1:11" ht="15.75" x14ac:dyDescent="0.25">
      <c r="D43" s="47"/>
      <c r="E43" s="67"/>
    </row>
    <row r="44" spans="1:11" ht="15.75" x14ac:dyDescent="0.25">
      <c r="D44" s="46"/>
      <c r="E44" s="66"/>
    </row>
    <row r="45" spans="1:11" ht="15.75" x14ac:dyDescent="0.25">
      <c r="D45" s="47"/>
      <c r="E45" s="67"/>
    </row>
    <row r="46" spans="1:11" ht="15.75" x14ac:dyDescent="0.25">
      <c r="D46" s="46"/>
      <c r="E46" s="66"/>
    </row>
    <row r="47" spans="1:11" ht="15.75" x14ac:dyDescent="0.25">
      <c r="D47" s="47"/>
      <c r="E47" s="67"/>
    </row>
    <row r="48" spans="1:11" ht="16.5" thickBot="1" x14ac:dyDescent="0.3">
      <c r="D48" s="48"/>
      <c r="E48" s="84"/>
    </row>
    <row r="49" spans="4:5" ht="16.5" thickBot="1" x14ac:dyDescent="0.3">
      <c r="D49" s="35"/>
      <c r="E49" s="81">
        <f>SUM(E38:E48)</f>
        <v>3382.7999999999993</v>
      </c>
    </row>
  </sheetData>
  <sortState xmlns:xlrd2="http://schemas.microsoft.com/office/spreadsheetml/2017/richdata2" ref="A6:G16">
    <sortCondition ref="A6:A16"/>
  </sortState>
  <mergeCells count="4">
    <mergeCell ref="A1:H1"/>
    <mergeCell ref="A3:B3"/>
    <mergeCell ref="A21:C21"/>
    <mergeCell ref="G21:K21"/>
  </mergeCells>
  <phoneticPr fontId="6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1977-DBB7-44E8-AAC6-261FF8141665}">
  <dimension ref="A1:K42"/>
  <sheetViews>
    <sheetView topLeftCell="A5" workbookViewId="0">
      <selection activeCell="A36" sqref="A36"/>
    </sheetView>
  </sheetViews>
  <sheetFormatPr defaultRowHeight="15" x14ac:dyDescent="0.25"/>
  <cols>
    <col min="1" max="1" width="16.7109375" customWidth="1"/>
    <col min="2" max="2" width="19.28515625" customWidth="1"/>
    <col min="3" max="3" width="9.5703125" bestFit="1" customWidth="1"/>
    <col min="4" max="4" width="11.42578125" bestFit="1" customWidth="1"/>
    <col min="5" max="5" width="11.7109375" customWidth="1"/>
    <col min="6" max="6" width="14" customWidth="1"/>
    <col min="7" max="7" width="18.140625" customWidth="1"/>
    <col min="8" max="8" width="14.5703125" bestFit="1" customWidth="1"/>
    <col min="9" max="9" width="9.5703125" bestFit="1" customWidth="1"/>
    <col min="10" max="10" width="14.28515625" bestFit="1" customWidth="1"/>
    <col min="11" max="11" width="10.42578125" customWidth="1"/>
  </cols>
  <sheetData>
    <row r="1" spans="1:11" ht="27" thickBot="1" x14ac:dyDescent="0.45">
      <c r="A1" s="216" t="s">
        <v>17</v>
      </c>
      <c r="B1" s="217"/>
      <c r="C1" s="217"/>
      <c r="D1" s="217"/>
      <c r="E1" s="217"/>
      <c r="F1" s="217"/>
      <c r="G1" s="218"/>
      <c r="H1" s="18"/>
      <c r="I1" s="18"/>
      <c r="J1" s="18"/>
      <c r="K1" s="18"/>
    </row>
    <row r="2" spans="1:11" ht="15.75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8.75" thickBot="1" x14ac:dyDescent="0.3">
      <c r="A3" s="219" t="s">
        <v>0</v>
      </c>
      <c r="B3" s="220"/>
      <c r="C3" s="18"/>
      <c r="D3" s="18"/>
      <c r="E3" s="18"/>
      <c r="F3" s="18"/>
      <c r="G3" s="18"/>
      <c r="H3" s="18"/>
      <c r="I3" s="18"/>
      <c r="J3" s="18"/>
      <c r="K3" s="18"/>
    </row>
    <row r="4" spans="1:11" ht="16.5" thickBot="1" x14ac:dyDescent="0.3">
      <c r="A4" s="18"/>
      <c r="B4" s="18"/>
      <c r="C4" s="3" t="s">
        <v>1</v>
      </c>
      <c r="D4" s="3" t="s">
        <v>2</v>
      </c>
      <c r="E4" s="3" t="s">
        <v>3</v>
      </c>
      <c r="F4" s="3" t="s">
        <v>4</v>
      </c>
      <c r="G4" s="118"/>
      <c r="H4" s="18"/>
      <c r="I4" s="18"/>
      <c r="J4" s="18"/>
      <c r="K4" s="18"/>
    </row>
    <row r="5" spans="1:11" ht="32.25" thickBot="1" x14ac:dyDescent="0.3">
      <c r="A5" s="39" t="s">
        <v>5</v>
      </c>
      <c r="B5" s="40" t="s">
        <v>6</v>
      </c>
      <c r="C5" s="41" t="s">
        <v>8</v>
      </c>
      <c r="D5" s="41" t="s">
        <v>9</v>
      </c>
      <c r="E5" s="41" t="s">
        <v>10</v>
      </c>
      <c r="F5" s="41" t="s">
        <v>11</v>
      </c>
      <c r="G5" s="42" t="s">
        <v>12</v>
      </c>
      <c r="H5" s="18"/>
      <c r="I5" s="18"/>
      <c r="J5" s="18"/>
      <c r="K5" s="18"/>
    </row>
    <row r="6" spans="1:11" ht="15.75" x14ac:dyDescent="0.25">
      <c r="A6" s="155">
        <v>44382</v>
      </c>
      <c r="B6" s="152" t="s">
        <v>18</v>
      </c>
      <c r="C6" s="156" t="s">
        <v>33</v>
      </c>
      <c r="D6" s="156" t="s">
        <v>34</v>
      </c>
      <c r="E6" s="156" t="s">
        <v>35</v>
      </c>
      <c r="F6" s="156" t="s">
        <v>36</v>
      </c>
      <c r="G6" s="154">
        <v>7183.56</v>
      </c>
      <c r="H6" s="18"/>
      <c r="I6" s="18"/>
      <c r="J6" s="18"/>
      <c r="K6" s="18"/>
    </row>
    <row r="7" spans="1:11" ht="15.75" x14ac:dyDescent="0.25">
      <c r="A7" s="162">
        <v>44411</v>
      </c>
      <c r="B7" s="152" t="s">
        <v>18</v>
      </c>
      <c r="C7" s="159">
        <v>44920</v>
      </c>
      <c r="D7" s="159">
        <v>19333</v>
      </c>
      <c r="E7" s="159">
        <v>230</v>
      </c>
      <c r="F7" s="159">
        <v>25587</v>
      </c>
      <c r="G7" s="59">
        <v>6008.43</v>
      </c>
      <c r="H7" s="18"/>
      <c r="I7" s="18"/>
      <c r="J7" s="18"/>
      <c r="K7" s="18"/>
    </row>
    <row r="8" spans="1:11" ht="15.75" x14ac:dyDescent="0.25">
      <c r="A8" s="162">
        <v>44440</v>
      </c>
      <c r="B8" s="152" t="s">
        <v>18</v>
      </c>
      <c r="C8" s="159">
        <v>57026</v>
      </c>
      <c r="D8" s="159">
        <v>29042</v>
      </c>
      <c r="E8" s="159">
        <v>267</v>
      </c>
      <c r="F8" s="159">
        <v>27983</v>
      </c>
      <c r="G8" s="59">
        <v>7166.23</v>
      </c>
      <c r="H8" s="18"/>
      <c r="I8" s="18"/>
      <c r="J8" s="18"/>
      <c r="K8" s="18"/>
    </row>
    <row r="9" spans="1:11" ht="15.75" x14ac:dyDescent="0.25">
      <c r="A9" s="162">
        <v>44472</v>
      </c>
      <c r="B9" s="152" t="s">
        <v>18</v>
      </c>
      <c r="C9" s="159">
        <v>74500</v>
      </c>
      <c r="D9" s="159">
        <v>41951</v>
      </c>
      <c r="E9" s="159">
        <v>326</v>
      </c>
      <c r="F9" s="159">
        <v>32549</v>
      </c>
      <c r="G9" s="59">
        <v>8809.2000000000007</v>
      </c>
      <c r="H9" s="18"/>
      <c r="I9" s="18"/>
      <c r="J9" s="18"/>
      <c r="K9" s="18"/>
    </row>
    <row r="10" spans="1:11" ht="15.75" x14ac:dyDescent="0.25">
      <c r="A10" s="162">
        <v>44500</v>
      </c>
      <c r="B10" s="152" t="s">
        <v>18</v>
      </c>
      <c r="C10" s="160">
        <v>65362</v>
      </c>
      <c r="D10" s="160">
        <v>36223</v>
      </c>
      <c r="E10" s="160">
        <v>331</v>
      </c>
      <c r="F10" s="160">
        <v>29139</v>
      </c>
      <c r="G10" s="59">
        <v>7949.43</v>
      </c>
      <c r="H10" s="18"/>
      <c r="I10" s="18"/>
      <c r="J10" s="18"/>
      <c r="K10" s="18"/>
    </row>
    <row r="11" spans="1:11" ht="15.75" x14ac:dyDescent="0.25">
      <c r="A11" s="162">
        <v>44532</v>
      </c>
      <c r="B11" s="152" t="s">
        <v>18</v>
      </c>
      <c r="C11" s="159">
        <v>66100</v>
      </c>
      <c r="D11" s="159">
        <v>33612</v>
      </c>
      <c r="E11" s="159">
        <v>183</v>
      </c>
      <c r="F11" s="159">
        <v>32488</v>
      </c>
      <c r="G11" s="59">
        <v>6754.23</v>
      </c>
      <c r="H11" s="18"/>
      <c r="I11" s="18"/>
      <c r="J11" s="18"/>
      <c r="K11" s="18"/>
    </row>
    <row r="12" spans="1:11" ht="15.75" x14ac:dyDescent="0.25">
      <c r="A12" s="162">
        <v>44566</v>
      </c>
      <c r="B12" s="152" t="s">
        <v>18</v>
      </c>
      <c r="C12" s="160">
        <v>65164</v>
      </c>
      <c r="D12" s="160">
        <v>30976</v>
      </c>
      <c r="E12" s="160">
        <v>182</v>
      </c>
      <c r="F12" s="160">
        <v>34187</v>
      </c>
      <c r="G12" s="59">
        <v>6745.59</v>
      </c>
      <c r="H12" s="18"/>
      <c r="I12" s="18"/>
      <c r="J12" s="18"/>
      <c r="K12" s="18"/>
    </row>
    <row r="13" spans="1:11" ht="15.75" x14ac:dyDescent="0.25">
      <c r="A13" s="162">
        <v>44595</v>
      </c>
      <c r="B13" s="152" t="s">
        <v>18</v>
      </c>
      <c r="C13" s="159">
        <v>63867</v>
      </c>
      <c r="D13" s="159">
        <v>33139</v>
      </c>
      <c r="E13" s="159">
        <v>186</v>
      </c>
      <c r="F13" s="159">
        <v>30728</v>
      </c>
      <c r="G13" s="59">
        <v>7419.37</v>
      </c>
      <c r="H13" s="18"/>
      <c r="I13" s="18"/>
      <c r="J13" s="18"/>
      <c r="K13" s="18"/>
    </row>
    <row r="14" spans="1:11" ht="15.75" x14ac:dyDescent="0.25">
      <c r="A14" s="162">
        <v>44627</v>
      </c>
      <c r="B14" s="152" t="s">
        <v>18</v>
      </c>
      <c r="C14" s="160">
        <v>68349</v>
      </c>
      <c r="D14" s="160">
        <v>33674</v>
      </c>
      <c r="E14" s="160">
        <v>183</v>
      </c>
      <c r="F14" s="160">
        <v>34675</v>
      </c>
      <c r="G14" s="59">
        <v>7667.68</v>
      </c>
      <c r="H14" s="18"/>
      <c r="I14" s="18"/>
      <c r="J14" s="18"/>
      <c r="K14" s="18"/>
    </row>
    <row r="15" spans="1:11" ht="15.75" x14ac:dyDescent="0.25">
      <c r="A15" s="162">
        <v>44656</v>
      </c>
      <c r="B15" s="152" t="s">
        <v>18</v>
      </c>
      <c r="C15" s="159">
        <v>58105</v>
      </c>
      <c r="D15" s="159">
        <v>29946</v>
      </c>
      <c r="E15" s="159">
        <v>191</v>
      </c>
      <c r="F15" s="159">
        <v>28159</v>
      </c>
      <c r="G15" s="59">
        <v>7043.46</v>
      </c>
      <c r="H15" s="18"/>
      <c r="I15" s="18"/>
      <c r="J15" s="18"/>
      <c r="K15" s="18"/>
    </row>
    <row r="16" spans="1:11" ht="15.75" x14ac:dyDescent="0.25">
      <c r="A16" s="162">
        <v>44685</v>
      </c>
      <c r="B16" s="152" t="s">
        <v>18</v>
      </c>
      <c r="C16" s="160">
        <v>58194</v>
      </c>
      <c r="D16" s="160">
        <v>30322</v>
      </c>
      <c r="E16" s="160">
        <v>181</v>
      </c>
      <c r="F16" s="160">
        <v>27873</v>
      </c>
      <c r="G16" s="59">
        <v>6980</v>
      </c>
      <c r="H16" s="18"/>
      <c r="I16" s="18"/>
      <c r="J16" s="18"/>
      <c r="K16" s="18"/>
    </row>
    <row r="17" spans="1:11" ht="16.5" thickBot="1" x14ac:dyDescent="0.3">
      <c r="A17" s="163">
        <v>44717</v>
      </c>
      <c r="B17" s="153" t="s">
        <v>18</v>
      </c>
      <c r="C17" s="161">
        <v>70971</v>
      </c>
      <c r="D17" s="161">
        <v>38466</v>
      </c>
      <c r="E17" s="161">
        <v>297</v>
      </c>
      <c r="F17" s="161">
        <v>32505</v>
      </c>
      <c r="G17" s="137">
        <v>8899.44</v>
      </c>
      <c r="H17" s="18"/>
      <c r="I17" s="18"/>
      <c r="J17" s="18"/>
      <c r="K17" s="18"/>
    </row>
    <row r="18" spans="1:11" ht="16.5" thickBot="1" x14ac:dyDescent="0.3">
      <c r="A18" s="23"/>
      <c r="B18" s="150" t="s">
        <v>8</v>
      </c>
      <c r="C18" s="151">
        <f>SUM(C6:C17)</f>
        <v>692558</v>
      </c>
      <c r="D18" s="23"/>
      <c r="E18" s="23"/>
      <c r="F18" s="23"/>
      <c r="G18" s="36">
        <f>SUM(G6:G17)</f>
        <v>88626.62000000001</v>
      </c>
      <c r="H18" s="18"/>
      <c r="I18" s="18"/>
      <c r="J18" s="18"/>
      <c r="K18" s="18"/>
    </row>
    <row r="19" spans="1:1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5.75" thickBo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8.75" thickBot="1" x14ac:dyDescent="0.3">
      <c r="A21" s="219" t="s">
        <v>13</v>
      </c>
      <c r="B21" s="220"/>
      <c r="C21" s="18"/>
      <c r="D21" s="18"/>
      <c r="E21" s="18"/>
      <c r="F21" s="219" t="s">
        <v>14</v>
      </c>
      <c r="G21" s="221"/>
      <c r="H21" s="221"/>
      <c r="I21" s="220"/>
      <c r="J21" s="18"/>
      <c r="K21" s="18"/>
    </row>
    <row r="22" spans="1:11" ht="16.5" thickBot="1" x14ac:dyDescent="0.3">
      <c r="A22" s="24" t="s">
        <v>5</v>
      </c>
      <c r="B22" s="25" t="s">
        <v>6</v>
      </c>
      <c r="C22" s="25" t="s">
        <v>15</v>
      </c>
      <c r="D22" s="26" t="s">
        <v>12</v>
      </c>
      <c r="E22" s="18"/>
      <c r="F22" s="129" t="s">
        <v>5</v>
      </c>
      <c r="G22" s="130" t="s">
        <v>6</v>
      </c>
      <c r="H22" s="130" t="s">
        <v>7</v>
      </c>
      <c r="I22" s="130" t="s">
        <v>15</v>
      </c>
      <c r="J22" s="131" t="s">
        <v>12</v>
      </c>
      <c r="K22" s="18"/>
    </row>
    <row r="23" spans="1:11" ht="15.75" x14ac:dyDescent="0.25">
      <c r="A23" s="43">
        <v>44406</v>
      </c>
      <c r="B23" s="44" t="s">
        <v>26</v>
      </c>
      <c r="C23" s="45">
        <v>151</v>
      </c>
      <c r="D23" s="65">
        <v>194.31</v>
      </c>
      <c r="E23" s="18"/>
      <c r="F23" s="184" t="s">
        <v>42</v>
      </c>
      <c r="G23" s="185"/>
      <c r="H23" s="185"/>
      <c r="I23" s="185"/>
      <c r="J23" s="186"/>
      <c r="K23" s="18"/>
    </row>
    <row r="24" spans="1:11" ht="15.75" x14ac:dyDescent="0.25">
      <c r="A24" s="47">
        <v>44437</v>
      </c>
      <c r="B24" s="27" t="s">
        <v>26</v>
      </c>
      <c r="C24" s="22">
        <v>103</v>
      </c>
      <c r="D24" s="67">
        <v>147.44999999999999</v>
      </c>
      <c r="E24" s="18"/>
      <c r="F24" s="187">
        <v>44411</v>
      </c>
      <c r="G24" s="122" t="s">
        <v>19</v>
      </c>
      <c r="H24" s="132" t="s">
        <v>20</v>
      </c>
      <c r="I24" s="158">
        <v>99</v>
      </c>
      <c r="J24" s="188">
        <v>201.69</v>
      </c>
      <c r="K24" s="18"/>
    </row>
    <row r="25" spans="1:11" ht="15.75" x14ac:dyDescent="0.25">
      <c r="A25" s="47">
        <v>44467</v>
      </c>
      <c r="B25" s="27" t="s">
        <v>26</v>
      </c>
      <c r="C25" s="22">
        <v>245</v>
      </c>
      <c r="D25" s="67">
        <v>319.69</v>
      </c>
      <c r="E25" s="18"/>
      <c r="F25" s="189">
        <v>44440</v>
      </c>
      <c r="G25" s="122" t="s">
        <v>19</v>
      </c>
      <c r="H25" s="133" t="s">
        <v>20</v>
      </c>
      <c r="I25" s="157">
        <v>843</v>
      </c>
      <c r="J25" s="190">
        <v>1010.27</v>
      </c>
      <c r="K25" s="18"/>
    </row>
    <row r="26" spans="1:11" ht="15.75" x14ac:dyDescent="0.25">
      <c r="A26" s="46">
        <v>44496</v>
      </c>
      <c r="B26" s="27" t="s">
        <v>26</v>
      </c>
      <c r="C26" s="21">
        <v>253</v>
      </c>
      <c r="D26" s="66">
        <v>358.81</v>
      </c>
      <c r="E26" s="18"/>
      <c r="F26" s="187">
        <v>44472</v>
      </c>
      <c r="G26" s="122" t="s">
        <v>19</v>
      </c>
      <c r="H26" s="132" t="s">
        <v>20</v>
      </c>
      <c r="I26" s="158">
        <v>899</v>
      </c>
      <c r="J26" s="188">
        <v>1109.82</v>
      </c>
      <c r="K26" s="18"/>
    </row>
    <row r="27" spans="1:11" ht="15.75" x14ac:dyDescent="0.25">
      <c r="A27" s="47">
        <v>44529</v>
      </c>
      <c r="B27" s="27" t="s">
        <v>26</v>
      </c>
      <c r="C27" s="22">
        <v>262</v>
      </c>
      <c r="D27" s="67">
        <v>394.87</v>
      </c>
      <c r="E27" s="18"/>
      <c r="F27" s="189">
        <v>44501</v>
      </c>
      <c r="G27" s="122" t="s">
        <v>19</v>
      </c>
      <c r="H27" s="133" t="s">
        <v>20</v>
      </c>
      <c r="I27" s="157">
        <v>2350</v>
      </c>
      <c r="J27" s="190">
        <v>3006.26</v>
      </c>
      <c r="K27" s="18"/>
    </row>
    <row r="28" spans="1:11" ht="15.75" x14ac:dyDescent="0.25">
      <c r="A28" s="46">
        <v>44563</v>
      </c>
      <c r="B28" s="27" t="s">
        <v>26</v>
      </c>
      <c r="C28" s="21">
        <v>283</v>
      </c>
      <c r="D28" s="66">
        <v>401.84</v>
      </c>
      <c r="E28" s="18"/>
      <c r="F28" s="187">
        <v>44532</v>
      </c>
      <c r="G28" s="122" t="s">
        <v>19</v>
      </c>
      <c r="H28" s="132" t="s">
        <v>20</v>
      </c>
      <c r="I28" s="158">
        <v>4317</v>
      </c>
      <c r="J28" s="188">
        <v>5432.02</v>
      </c>
      <c r="K28" s="18"/>
    </row>
    <row r="29" spans="1:11" ht="15.75" x14ac:dyDescent="0.25">
      <c r="A29" s="47">
        <v>44592</v>
      </c>
      <c r="B29" s="27" t="s">
        <v>26</v>
      </c>
      <c r="C29" s="22">
        <v>288</v>
      </c>
      <c r="D29" s="67">
        <v>279.52999999999997</v>
      </c>
      <c r="E29" s="18"/>
      <c r="F29" s="189">
        <v>44566</v>
      </c>
      <c r="G29" s="122" t="s">
        <v>19</v>
      </c>
      <c r="H29" s="133" t="s">
        <v>20</v>
      </c>
      <c r="I29" s="157">
        <v>6604</v>
      </c>
      <c r="J29" s="190">
        <v>7284.72</v>
      </c>
      <c r="K29" s="18"/>
    </row>
    <row r="30" spans="1:11" ht="15.75" x14ac:dyDescent="0.25">
      <c r="A30" s="46">
        <v>44622</v>
      </c>
      <c r="B30" s="27" t="s">
        <v>26</v>
      </c>
      <c r="C30" s="21">
        <v>311</v>
      </c>
      <c r="D30" s="66">
        <v>336.26</v>
      </c>
      <c r="E30" s="18"/>
      <c r="F30" s="187">
        <v>44595</v>
      </c>
      <c r="G30" s="122" t="s">
        <v>19</v>
      </c>
      <c r="H30" s="132" t="s">
        <v>20</v>
      </c>
      <c r="I30" s="158">
        <v>7139</v>
      </c>
      <c r="J30" s="188">
        <v>5068.83</v>
      </c>
      <c r="K30" s="18"/>
    </row>
    <row r="31" spans="1:11" ht="15.75" x14ac:dyDescent="0.25">
      <c r="A31" s="47">
        <v>44651</v>
      </c>
      <c r="B31" s="27" t="s">
        <v>26</v>
      </c>
      <c r="C31" s="22">
        <v>259</v>
      </c>
      <c r="D31" s="67">
        <v>248.84</v>
      </c>
      <c r="E31" s="18"/>
      <c r="F31" s="189">
        <v>44627</v>
      </c>
      <c r="G31" s="122" t="s">
        <v>19</v>
      </c>
      <c r="H31" s="133" t="s">
        <v>20</v>
      </c>
      <c r="I31" s="157">
        <v>7153</v>
      </c>
      <c r="J31" s="190">
        <v>5681.22</v>
      </c>
      <c r="K31" s="18"/>
    </row>
    <row r="32" spans="1:11" ht="15.75" x14ac:dyDescent="0.25">
      <c r="A32" s="46">
        <v>44682</v>
      </c>
      <c r="B32" s="27" t="s">
        <v>26</v>
      </c>
      <c r="C32" s="21">
        <v>291</v>
      </c>
      <c r="D32" s="66">
        <v>280.13</v>
      </c>
      <c r="E32" s="18"/>
      <c r="F32" s="187">
        <v>44656</v>
      </c>
      <c r="G32" s="122" t="s">
        <v>19</v>
      </c>
      <c r="H32" s="132" t="s">
        <v>20</v>
      </c>
      <c r="I32" s="158">
        <v>4837</v>
      </c>
      <c r="J32" s="188">
        <v>3356.47</v>
      </c>
      <c r="K32" s="18"/>
    </row>
    <row r="33" spans="1:11" ht="15.75" x14ac:dyDescent="0.25">
      <c r="A33" s="201">
        <v>44712</v>
      </c>
      <c r="B33" s="202" t="s">
        <v>26</v>
      </c>
      <c r="C33" s="97">
        <v>131</v>
      </c>
      <c r="D33" s="203">
        <v>177.54</v>
      </c>
      <c r="E33" s="18"/>
      <c r="F33" s="189">
        <v>44685</v>
      </c>
      <c r="G33" s="122" t="s">
        <v>19</v>
      </c>
      <c r="H33" s="133" t="s">
        <v>20</v>
      </c>
      <c r="I33" s="157">
        <v>3569</v>
      </c>
      <c r="J33" s="190">
        <v>2962.69</v>
      </c>
      <c r="K33" s="18"/>
    </row>
    <row r="34" spans="1:11" ht="16.5" thickBot="1" x14ac:dyDescent="0.3">
      <c r="A34" s="68">
        <v>44712</v>
      </c>
      <c r="B34" s="69" t="s">
        <v>26</v>
      </c>
      <c r="C34" s="70">
        <v>274</v>
      </c>
      <c r="D34" s="71">
        <v>276.95</v>
      </c>
      <c r="E34" s="18"/>
      <c r="F34" s="191">
        <v>44717</v>
      </c>
      <c r="G34" s="192" t="s">
        <v>19</v>
      </c>
      <c r="H34" s="193" t="s">
        <v>20</v>
      </c>
      <c r="I34" s="194">
        <v>1664</v>
      </c>
      <c r="J34" s="195">
        <v>1513.42</v>
      </c>
      <c r="K34" s="18"/>
    </row>
    <row r="35" spans="1:11" ht="16.5" thickBot="1" x14ac:dyDescent="0.3">
      <c r="A35" s="23" t="s">
        <v>43</v>
      </c>
      <c r="B35" s="23"/>
      <c r="C35" s="23"/>
      <c r="D35" s="36">
        <f>SUM(D23:D34)</f>
        <v>3416.2200000000003</v>
      </c>
      <c r="E35" s="18"/>
      <c r="F35" s="23"/>
      <c r="G35" s="23"/>
      <c r="H35" s="23"/>
      <c r="I35" s="23"/>
      <c r="J35" s="36">
        <f>SUM(J24:J34)</f>
        <v>36627.410000000003</v>
      </c>
      <c r="K35" s="18"/>
    </row>
    <row r="36" spans="1:11" ht="15.75" thickBot="1" x14ac:dyDescent="0.3">
      <c r="A36" s="18"/>
      <c r="B36" s="18"/>
      <c r="C36" s="18"/>
      <c r="D36" s="18"/>
      <c r="E36" s="18"/>
      <c r="F36" s="18"/>
      <c r="G36" s="18"/>
      <c r="H36" s="105" t="s">
        <v>28</v>
      </c>
      <c r="I36" s="103">
        <f>SUM(I24:I34)</f>
        <v>39474</v>
      </c>
      <c r="J36" s="18"/>
      <c r="K36" s="18"/>
    </row>
    <row r="37" spans="1:11" ht="16.5" thickBot="1" x14ac:dyDescent="0.3">
      <c r="B37" s="104" t="s">
        <v>28</v>
      </c>
      <c r="C37" s="103">
        <f>SUM(C23:C36)</f>
        <v>2851</v>
      </c>
      <c r="D37" s="18"/>
      <c r="E37" s="18"/>
    </row>
    <row r="38" spans="1:11" ht="16.5" thickBot="1" x14ac:dyDescent="0.3">
      <c r="A38" s="18"/>
      <c r="B38" s="18"/>
      <c r="C38" s="18"/>
      <c r="D38" s="18"/>
      <c r="E38" s="18"/>
      <c r="F38" s="222" t="s">
        <v>23</v>
      </c>
      <c r="G38" s="223"/>
      <c r="H38" s="224"/>
      <c r="I38" s="18"/>
      <c r="J38" s="18"/>
      <c r="K38" s="18"/>
    </row>
    <row r="39" spans="1:11" ht="32.25" thickBot="1" x14ac:dyDescent="0.3">
      <c r="A39" s="19" t="s">
        <v>16</v>
      </c>
      <c r="B39" s="18"/>
      <c r="C39" s="18"/>
      <c r="D39" s="18"/>
      <c r="E39" s="18"/>
      <c r="F39" s="31" t="s">
        <v>24</v>
      </c>
      <c r="G39" s="32" t="s">
        <v>25</v>
      </c>
      <c r="H39" s="33" t="s">
        <v>12</v>
      </c>
      <c r="I39" s="18"/>
      <c r="J39" s="18"/>
      <c r="K39" s="18"/>
    </row>
    <row r="40" spans="1:11" ht="16.5" thickBot="1" x14ac:dyDescent="0.3">
      <c r="A40" s="18"/>
      <c r="B40" s="18"/>
      <c r="C40" s="18"/>
      <c r="D40" s="18"/>
      <c r="E40" s="18"/>
      <c r="F40" s="53">
        <v>44497</v>
      </c>
      <c r="G40" s="54">
        <v>304.39999999999998</v>
      </c>
      <c r="H40" s="64">
        <v>456.3</v>
      </c>
      <c r="I40" s="18"/>
      <c r="J40" s="18"/>
      <c r="K40" s="18"/>
    </row>
    <row r="41" spans="1:11" ht="16.5" thickBot="1" x14ac:dyDescent="0.3">
      <c r="A41" s="18"/>
      <c r="B41" s="18"/>
      <c r="C41" s="18"/>
      <c r="D41" s="18"/>
      <c r="E41" s="18"/>
      <c r="F41" s="100">
        <v>44597</v>
      </c>
      <c r="G41" s="101" t="s">
        <v>27</v>
      </c>
      <c r="H41" s="102">
        <v>1020.89</v>
      </c>
      <c r="I41" s="18"/>
      <c r="J41" s="110" t="s">
        <v>28</v>
      </c>
      <c r="K41" s="111">
        <f>39474+2851</f>
        <v>42325</v>
      </c>
    </row>
    <row r="42" spans="1:11" ht="16.5" thickBot="1" x14ac:dyDescent="0.3">
      <c r="A42" s="18"/>
      <c r="B42" s="18"/>
      <c r="C42" s="18"/>
      <c r="D42" s="18"/>
      <c r="F42" s="23"/>
      <c r="G42" s="23"/>
      <c r="H42" s="36">
        <f>SUM(H40:H41)</f>
        <v>1477.19</v>
      </c>
      <c r="I42" s="18"/>
      <c r="J42" s="18"/>
      <c r="K42" s="18"/>
    </row>
  </sheetData>
  <mergeCells count="5">
    <mergeCell ref="A1:G1"/>
    <mergeCell ref="A3:B3"/>
    <mergeCell ref="F21:I21"/>
    <mergeCell ref="A21:B21"/>
    <mergeCell ref="F38:H38"/>
  </mergeCells>
  <phoneticPr fontId="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BA04F-C5D9-43D8-9AB0-66BDEFB29E20}">
  <dimension ref="A1:N49"/>
  <sheetViews>
    <sheetView topLeftCell="A10" workbookViewId="0">
      <selection activeCell="C35" sqref="C35"/>
    </sheetView>
  </sheetViews>
  <sheetFormatPr defaultRowHeight="15" x14ac:dyDescent="0.25"/>
  <cols>
    <col min="1" max="1" width="22.85546875" customWidth="1"/>
    <col min="2" max="2" width="17.5703125" bestFit="1" customWidth="1"/>
    <col min="3" max="3" width="9.5703125" bestFit="1" customWidth="1"/>
    <col min="4" max="4" width="11.42578125" bestFit="1" customWidth="1"/>
    <col min="5" max="5" width="14.5703125" customWidth="1"/>
    <col min="6" max="6" width="12.7109375" bestFit="1" customWidth="1"/>
    <col min="7" max="7" width="19.5703125" customWidth="1"/>
    <col min="8" max="8" width="11.42578125" bestFit="1" customWidth="1"/>
    <col min="10" max="10" width="17.5703125" bestFit="1" customWidth="1"/>
  </cols>
  <sheetData>
    <row r="1" spans="1:14" ht="27" thickBot="1" x14ac:dyDescent="0.45">
      <c r="A1" s="216" t="s">
        <v>17</v>
      </c>
      <c r="B1" s="217"/>
      <c r="C1" s="217"/>
      <c r="D1" s="217"/>
      <c r="E1" s="217"/>
      <c r="F1" s="217"/>
      <c r="G1" s="218"/>
      <c r="H1" s="18"/>
      <c r="I1" s="18"/>
      <c r="J1" s="18"/>
      <c r="K1" s="18"/>
    </row>
    <row r="2" spans="1:14" ht="15.75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4" ht="18.75" thickBot="1" x14ac:dyDescent="0.3">
      <c r="A3" s="219" t="s">
        <v>0</v>
      </c>
      <c r="B3" s="220"/>
      <c r="C3" s="18"/>
      <c r="D3" s="18"/>
      <c r="E3" s="18"/>
      <c r="F3" s="18"/>
      <c r="G3" s="18"/>
      <c r="H3" s="18"/>
      <c r="I3" s="18"/>
      <c r="J3" s="18"/>
      <c r="K3" s="18"/>
    </row>
    <row r="4" spans="1:14" ht="16.5" thickBot="1" x14ac:dyDescent="0.3">
      <c r="A4" s="18"/>
      <c r="B4" s="18"/>
      <c r="C4" s="3" t="s">
        <v>1</v>
      </c>
      <c r="D4" s="3" t="s">
        <v>2</v>
      </c>
      <c r="E4" s="3" t="s">
        <v>3</v>
      </c>
      <c r="F4" s="3" t="s">
        <v>4</v>
      </c>
      <c r="G4" s="118"/>
      <c r="H4" s="18"/>
      <c r="I4" s="18"/>
      <c r="J4" s="18"/>
      <c r="K4" s="18"/>
    </row>
    <row r="5" spans="1:14" ht="32.25" thickBot="1" x14ac:dyDescent="0.3">
      <c r="A5" s="178" t="s">
        <v>5</v>
      </c>
      <c r="B5" s="33" t="s">
        <v>6</v>
      </c>
      <c r="C5" s="179" t="s">
        <v>8</v>
      </c>
      <c r="D5" s="179" t="s">
        <v>9</v>
      </c>
      <c r="E5" s="181" t="s">
        <v>10</v>
      </c>
      <c r="F5" s="179" t="s">
        <v>11</v>
      </c>
      <c r="G5" s="180" t="s">
        <v>12</v>
      </c>
      <c r="H5" s="18"/>
      <c r="I5" s="18"/>
      <c r="J5" s="18"/>
      <c r="K5" s="18"/>
    </row>
    <row r="6" spans="1:14" ht="15.75" x14ac:dyDescent="0.25">
      <c r="A6" s="174">
        <v>44747</v>
      </c>
      <c r="B6" s="116">
        <v>18476468</v>
      </c>
      <c r="C6" s="116">
        <v>54215</v>
      </c>
      <c r="D6" s="116">
        <v>25119</v>
      </c>
      <c r="E6" s="116">
        <v>212</v>
      </c>
      <c r="F6" s="116">
        <v>29096</v>
      </c>
      <c r="G6" s="196">
        <v>7183.56</v>
      </c>
      <c r="H6" s="18"/>
      <c r="I6" s="18"/>
      <c r="J6" s="37"/>
      <c r="K6" s="38"/>
      <c r="L6" s="38"/>
      <c r="M6" s="38"/>
      <c r="N6" s="38"/>
    </row>
    <row r="7" spans="1:14" ht="15.75" x14ac:dyDescent="0.25">
      <c r="A7" s="175">
        <v>44776</v>
      </c>
      <c r="B7" s="117">
        <v>18476468</v>
      </c>
      <c r="C7" s="117">
        <v>57989</v>
      </c>
      <c r="D7" s="117">
        <v>28725</v>
      </c>
      <c r="E7" s="117">
        <v>215</v>
      </c>
      <c r="F7" s="117">
        <v>29265</v>
      </c>
      <c r="G7" s="127">
        <v>7549.42</v>
      </c>
      <c r="H7" s="18"/>
      <c r="I7" s="18"/>
      <c r="J7" s="37"/>
      <c r="K7" s="38"/>
      <c r="L7" s="38"/>
      <c r="M7" s="38"/>
      <c r="N7" s="38"/>
    </row>
    <row r="8" spans="1:14" ht="15.75" x14ac:dyDescent="0.25">
      <c r="A8" s="176">
        <v>44805</v>
      </c>
      <c r="B8" s="117">
        <v>18476468</v>
      </c>
      <c r="C8" s="115">
        <v>52629</v>
      </c>
      <c r="D8" s="115">
        <v>26657</v>
      </c>
      <c r="E8" s="115">
        <v>239</v>
      </c>
      <c r="F8" s="115">
        <v>25972</v>
      </c>
      <c r="G8" s="127">
        <v>7404.75</v>
      </c>
      <c r="H8" s="18"/>
      <c r="I8" s="18"/>
      <c r="J8" s="18"/>
      <c r="K8" s="18"/>
    </row>
    <row r="9" spans="1:14" ht="15.75" x14ac:dyDescent="0.25">
      <c r="A9" s="175">
        <v>44837</v>
      </c>
      <c r="B9" s="117">
        <v>18476468</v>
      </c>
      <c r="C9" s="117">
        <v>72392</v>
      </c>
      <c r="D9" s="117">
        <v>40045</v>
      </c>
      <c r="E9" s="117">
        <v>275</v>
      </c>
      <c r="F9" s="117">
        <v>32347</v>
      </c>
      <c r="G9" s="127">
        <v>9475.83</v>
      </c>
      <c r="H9" s="18"/>
      <c r="I9" s="18"/>
      <c r="J9" s="18"/>
      <c r="K9" s="18"/>
    </row>
    <row r="10" spans="1:14" ht="15.75" x14ac:dyDescent="0.25">
      <c r="A10" s="176">
        <v>44866</v>
      </c>
      <c r="B10" s="117">
        <v>18476468</v>
      </c>
      <c r="C10" s="115">
        <v>57971</v>
      </c>
      <c r="D10" s="115">
        <v>31484</v>
      </c>
      <c r="E10" s="115">
        <v>244</v>
      </c>
      <c r="F10" s="115">
        <v>26487</v>
      </c>
      <c r="G10" s="127">
        <v>7649.24</v>
      </c>
      <c r="H10" s="18"/>
      <c r="I10" s="18"/>
      <c r="J10" s="18"/>
      <c r="K10" s="18"/>
    </row>
    <row r="11" spans="1:14" ht="15.75" x14ac:dyDescent="0.25">
      <c r="A11" s="175">
        <v>44899</v>
      </c>
      <c r="B11" s="117">
        <v>18476468</v>
      </c>
      <c r="C11" s="117">
        <v>64127</v>
      </c>
      <c r="D11" s="117">
        <v>32638</v>
      </c>
      <c r="E11" s="117">
        <v>270</v>
      </c>
      <c r="F11" s="117">
        <v>31489</v>
      </c>
      <c r="G11" s="127">
        <v>8265.24</v>
      </c>
      <c r="H11" s="18"/>
      <c r="I11" s="18"/>
      <c r="J11" s="18"/>
      <c r="K11" s="18"/>
    </row>
    <row r="12" spans="1:14" ht="15.75" x14ac:dyDescent="0.25">
      <c r="A12" s="175">
        <v>44930</v>
      </c>
      <c r="B12" s="117">
        <v>18476468</v>
      </c>
      <c r="C12" s="117">
        <v>57822</v>
      </c>
      <c r="D12" s="117">
        <v>26390</v>
      </c>
      <c r="E12" s="117">
        <v>176</v>
      </c>
      <c r="F12" s="117">
        <v>31431</v>
      </c>
      <c r="G12" s="127">
        <v>7576.24</v>
      </c>
      <c r="H12" s="18"/>
      <c r="I12" s="18"/>
      <c r="J12" s="18"/>
      <c r="K12" s="18"/>
    </row>
    <row r="13" spans="1:14" ht="15.75" x14ac:dyDescent="0.25">
      <c r="A13" s="176">
        <v>44962</v>
      </c>
      <c r="B13" s="117">
        <v>18476468</v>
      </c>
      <c r="C13" s="115">
        <v>65480</v>
      </c>
      <c r="D13" s="115">
        <v>30616</v>
      </c>
      <c r="E13" s="115">
        <v>183</v>
      </c>
      <c r="F13" s="115">
        <v>34864</v>
      </c>
      <c r="G13" s="127">
        <v>7978.87</v>
      </c>
      <c r="H13" s="18"/>
      <c r="I13" s="18"/>
      <c r="J13" s="18"/>
      <c r="K13" s="18"/>
    </row>
    <row r="14" spans="1:14" ht="15.75" x14ac:dyDescent="0.25">
      <c r="A14" s="175">
        <v>44992</v>
      </c>
      <c r="B14" s="117">
        <v>18476468</v>
      </c>
      <c r="C14" s="117">
        <v>60096</v>
      </c>
      <c r="D14" s="117">
        <v>31058</v>
      </c>
      <c r="E14" s="117">
        <v>178</v>
      </c>
      <c r="F14" s="117">
        <v>29038</v>
      </c>
      <c r="G14" s="127">
        <v>7598.93</v>
      </c>
      <c r="H14" s="18"/>
      <c r="I14" s="18"/>
      <c r="J14" s="18"/>
      <c r="K14" s="18"/>
    </row>
    <row r="15" spans="1:14" ht="15.75" x14ac:dyDescent="0.25">
      <c r="A15" s="175">
        <v>45021</v>
      </c>
      <c r="B15" s="117">
        <v>18476468</v>
      </c>
      <c r="C15" s="117">
        <v>54337</v>
      </c>
      <c r="D15" s="117">
        <v>27375</v>
      </c>
      <c r="E15" s="117">
        <v>172</v>
      </c>
      <c r="F15" s="117">
        <v>26962</v>
      </c>
      <c r="G15" s="127">
        <v>7142.19</v>
      </c>
      <c r="H15" s="18"/>
      <c r="I15" s="18"/>
      <c r="J15" s="18"/>
      <c r="K15" s="18"/>
    </row>
    <row r="16" spans="1:14" ht="15.75" x14ac:dyDescent="0.25">
      <c r="A16" s="176">
        <v>45050</v>
      </c>
      <c r="B16" s="117">
        <v>18476468</v>
      </c>
      <c r="C16" s="115">
        <v>58286</v>
      </c>
      <c r="D16" s="115">
        <v>30352</v>
      </c>
      <c r="E16" s="115">
        <v>233</v>
      </c>
      <c r="F16" s="115">
        <v>27934</v>
      </c>
      <c r="G16" s="127">
        <v>7893.93</v>
      </c>
      <c r="H16" s="18"/>
      <c r="I16" s="18"/>
      <c r="J16" s="18"/>
      <c r="K16" s="18"/>
    </row>
    <row r="17" spans="1:13" ht="16.5" thickBot="1" x14ac:dyDescent="0.3">
      <c r="A17" s="182">
        <v>45082</v>
      </c>
      <c r="B17" s="173">
        <v>18476468</v>
      </c>
      <c r="C17" s="173">
        <v>72015</v>
      </c>
      <c r="D17" s="173">
        <v>41669</v>
      </c>
      <c r="E17" s="173">
        <v>289</v>
      </c>
      <c r="F17" s="173">
        <v>30346</v>
      </c>
      <c r="G17" s="128">
        <v>9732.76</v>
      </c>
      <c r="H17" s="18"/>
      <c r="I17" s="18"/>
      <c r="J17" s="18"/>
      <c r="K17" s="18"/>
    </row>
    <row r="18" spans="1:13" ht="16.5" thickBot="1" x14ac:dyDescent="0.3">
      <c r="A18" s="177"/>
      <c r="B18" s="23"/>
      <c r="C18" s="23">
        <f>SUM(C6:C17)</f>
        <v>727359</v>
      </c>
      <c r="D18" s="23"/>
      <c r="E18" s="23"/>
      <c r="F18" s="23"/>
      <c r="G18" s="36">
        <f>SUM(G6:G17)</f>
        <v>95450.959999999977</v>
      </c>
      <c r="H18" s="18"/>
      <c r="I18" s="18"/>
      <c r="J18" s="18"/>
      <c r="K18" s="18"/>
    </row>
    <row r="19" spans="1:13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3" ht="15.75" thickBo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3" ht="18.75" thickBot="1" x14ac:dyDescent="0.3">
      <c r="A21" s="219" t="s">
        <v>13</v>
      </c>
      <c r="B21" s="220"/>
      <c r="C21" s="18"/>
      <c r="D21" s="18"/>
      <c r="E21" s="18"/>
      <c r="F21" s="219" t="s">
        <v>14</v>
      </c>
      <c r="G21" s="221"/>
      <c r="H21" s="221"/>
      <c r="I21" s="220"/>
      <c r="J21" s="18"/>
      <c r="K21" s="18"/>
    </row>
    <row r="22" spans="1:13" ht="16.5" thickBot="1" x14ac:dyDescent="0.3">
      <c r="A22" s="119" t="s">
        <v>5</v>
      </c>
      <c r="B22" s="120" t="s">
        <v>6</v>
      </c>
      <c r="C22" s="120" t="s">
        <v>15</v>
      </c>
      <c r="D22" s="121" t="s">
        <v>12</v>
      </c>
      <c r="E22" s="18"/>
      <c r="F22" s="129" t="s">
        <v>5</v>
      </c>
      <c r="G22" s="130" t="s">
        <v>6</v>
      </c>
      <c r="H22" s="130" t="s">
        <v>7</v>
      </c>
      <c r="I22" s="130" t="s">
        <v>15</v>
      </c>
      <c r="J22" s="131" t="s">
        <v>12</v>
      </c>
      <c r="K22" s="18"/>
    </row>
    <row r="23" spans="1:13" ht="15.75" x14ac:dyDescent="0.25">
      <c r="A23" s="169">
        <v>44773</v>
      </c>
      <c r="B23" s="183" t="s">
        <v>26</v>
      </c>
      <c r="C23" s="125">
        <v>144</v>
      </c>
      <c r="D23" s="126">
        <v>150.69999999999999</v>
      </c>
      <c r="E23" s="18"/>
      <c r="F23" s="168">
        <v>44747</v>
      </c>
      <c r="G23" s="183" t="s">
        <v>19</v>
      </c>
      <c r="H23" s="164">
        <v>207</v>
      </c>
      <c r="I23" s="172">
        <v>683</v>
      </c>
      <c r="J23" s="165">
        <v>777.14</v>
      </c>
      <c r="K23" s="18"/>
    </row>
    <row r="24" spans="1:13" ht="15.75" x14ac:dyDescent="0.25">
      <c r="A24" s="170">
        <v>44802</v>
      </c>
      <c r="B24" s="152" t="s">
        <v>26</v>
      </c>
      <c r="C24" s="124">
        <v>81</v>
      </c>
      <c r="D24" s="127">
        <v>109.42</v>
      </c>
      <c r="E24" s="18"/>
      <c r="F24" s="170">
        <v>44776</v>
      </c>
      <c r="G24" s="152" t="s">
        <v>19</v>
      </c>
      <c r="H24" s="132" t="s">
        <v>20</v>
      </c>
      <c r="I24" s="123">
        <v>506</v>
      </c>
      <c r="J24" s="166">
        <v>483.68</v>
      </c>
      <c r="K24" s="18"/>
    </row>
    <row r="25" spans="1:13" ht="15.75" x14ac:dyDescent="0.25">
      <c r="A25" s="170">
        <v>44829</v>
      </c>
      <c r="B25" s="152" t="s">
        <v>26</v>
      </c>
      <c r="C25" s="115">
        <v>203</v>
      </c>
      <c r="D25" s="127">
        <v>261.8</v>
      </c>
      <c r="E25" s="18"/>
      <c r="F25" s="170">
        <v>44805</v>
      </c>
      <c r="G25" s="152" t="s">
        <v>19</v>
      </c>
      <c r="H25" s="133" t="s">
        <v>20</v>
      </c>
      <c r="I25" s="134">
        <v>522</v>
      </c>
      <c r="J25" s="166">
        <v>572.27</v>
      </c>
      <c r="K25" s="18"/>
    </row>
    <row r="26" spans="1:13" ht="15.75" x14ac:dyDescent="0.25">
      <c r="A26" s="170">
        <v>44861</v>
      </c>
      <c r="B26" s="152" t="s">
        <v>26</v>
      </c>
      <c r="C26" s="124">
        <v>256</v>
      </c>
      <c r="D26" s="127">
        <v>239.35</v>
      </c>
      <c r="E26" s="18"/>
      <c r="F26" s="170">
        <v>44837</v>
      </c>
      <c r="G26" s="152" t="s">
        <v>19</v>
      </c>
      <c r="H26" s="133" t="s">
        <v>20</v>
      </c>
      <c r="I26" s="123">
        <v>885</v>
      </c>
      <c r="J26" s="166">
        <v>1005.51</v>
      </c>
      <c r="K26" s="18"/>
    </row>
    <row r="27" spans="1:13" ht="15.75" x14ac:dyDescent="0.25">
      <c r="A27" s="170">
        <v>44894</v>
      </c>
      <c r="B27" s="152" t="s">
        <v>26</v>
      </c>
      <c r="C27" s="115">
        <v>283</v>
      </c>
      <c r="D27" s="127">
        <v>315.2</v>
      </c>
      <c r="E27" s="18"/>
      <c r="F27" s="170">
        <v>44866</v>
      </c>
      <c r="G27" s="152" t="s">
        <v>19</v>
      </c>
      <c r="H27" s="133" t="s">
        <v>20</v>
      </c>
      <c r="I27" s="134">
        <v>2213</v>
      </c>
      <c r="J27" s="166">
        <v>1667.02</v>
      </c>
      <c r="K27" s="18"/>
    </row>
    <row r="28" spans="1:13" ht="15.75" x14ac:dyDescent="0.25">
      <c r="A28" s="170">
        <v>44928</v>
      </c>
      <c r="B28" s="152" t="s">
        <v>26</v>
      </c>
      <c r="C28" s="124">
        <v>266</v>
      </c>
      <c r="D28" s="127">
        <v>342.71</v>
      </c>
      <c r="E28" s="18"/>
      <c r="F28" s="170">
        <v>44899</v>
      </c>
      <c r="G28" s="152" t="s">
        <v>19</v>
      </c>
      <c r="H28" s="133" t="s">
        <v>20</v>
      </c>
      <c r="I28" s="123">
        <v>4778</v>
      </c>
      <c r="J28" s="166">
        <v>4258.1899999999996</v>
      </c>
      <c r="K28" s="18"/>
      <c r="M28" s="197"/>
    </row>
    <row r="29" spans="1:13" ht="15.75" x14ac:dyDescent="0.25">
      <c r="A29" s="170">
        <v>44958</v>
      </c>
      <c r="B29" s="152" t="s">
        <v>26</v>
      </c>
      <c r="C29" s="115">
        <v>295</v>
      </c>
      <c r="D29" s="127">
        <v>362.97</v>
      </c>
      <c r="E29" s="18"/>
      <c r="F29" s="141">
        <v>44931</v>
      </c>
      <c r="G29" s="152" t="s">
        <v>19</v>
      </c>
      <c r="H29" s="133" t="s">
        <v>20</v>
      </c>
      <c r="I29" s="134">
        <v>6204</v>
      </c>
      <c r="J29" s="166">
        <v>6227.47</v>
      </c>
      <c r="K29" s="18"/>
    </row>
    <row r="30" spans="1:13" ht="15.75" x14ac:dyDescent="0.25">
      <c r="A30" s="170">
        <v>44990</v>
      </c>
      <c r="B30" s="152" t="s">
        <v>26</v>
      </c>
      <c r="C30" s="124">
        <v>300</v>
      </c>
      <c r="D30" s="127">
        <v>321.98</v>
      </c>
      <c r="E30" s="18"/>
      <c r="F30" s="170">
        <v>44993</v>
      </c>
      <c r="G30" s="152" t="s">
        <v>19</v>
      </c>
      <c r="H30" s="133" t="s">
        <v>20</v>
      </c>
      <c r="I30" s="134">
        <v>11950</v>
      </c>
      <c r="J30" s="166">
        <v>10176.14</v>
      </c>
      <c r="K30" s="18"/>
    </row>
    <row r="31" spans="1:13" ht="15.75" x14ac:dyDescent="0.25">
      <c r="A31" s="170">
        <v>45019</v>
      </c>
      <c r="B31" s="152" t="s">
        <v>26</v>
      </c>
      <c r="C31" s="115">
        <v>262</v>
      </c>
      <c r="D31" s="127">
        <v>249.65</v>
      </c>
      <c r="E31" s="18"/>
      <c r="F31" s="170">
        <v>45053</v>
      </c>
      <c r="G31" s="152" t="s">
        <v>19</v>
      </c>
      <c r="H31" s="133" t="s">
        <v>20</v>
      </c>
      <c r="I31" s="123">
        <v>1197.5999999999999</v>
      </c>
      <c r="J31" s="166">
        <v>1197.5999999999999</v>
      </c>
      <c r="K31" s="18"/>
    </row>
    <row r="32" spans="1:13" ht="16.5" thickBot="1" x14ac:dyDescent="0.3">
      <c r="A32" s="170">
        <v>45048</v>
      </c>
      <c r="B32" s="152" t="s">
        <v>26</v>
      </c>
      <c r="C32" s="124">
        <v>273</v>
      </c>
      <c r="D32" s="127">
        <v>205.28</v>
      </c>
      <c r="E32" s="18"/>
      <c r="F32" s="171">
        <v>45083</v>
      </c>
      <c r="G32" s="153" t="s">
        <v>19</v>
      </c>
      <c r="H32" s="135" t="s">
        <v>20</v>
      </c>
      <c r="I32" s="136">
        <v>669</v>
      </c>
      <c r="J32" s="167">
        <v>355.1</v>
      </c>
      <c r="K32" s="18"/>
    </row>
    <row r="33" spans="1:11" ht="16.5" thickBot="1" x14ac:dyDescent="0.3">
      <c r="A33" s="170">
        <v>45078</v>
      </c>
      <c r="B33" s="152" t="s">
        <v>26</v>
      </c>
      <c r="C33" s="115">
        <v>282</v>
      </c>
      <c r="D33" s="127">
        <v>166.72</v>
      </c>
      <c r="E33" s="18"/>
      <c r="F33" s="23"/>
      <c r="G33" s="23"/>
      <c r="H33" s="23"/>
      <c r="I33" s="23"/>
      <c r="J33" s="36">
        <f>SUM(J23:J32)</f>
        <v>26720.119999999995</v>
      </c>
      <c r="K33" s="18"/>
    </row>
    <row r="34" spans="1:11" ht="16.5" thickBot="1" x14ac:dyDescent="0.3">
      <c r="A34" s="23"/>
      <c r="B34" s="23"/>
      <c r="C34" s="200">
        <f>SUM(C23:C33)+SUM(I23:I33)</f>
        <v>32252.6</v>
      </c>
      <c r="D34" s="36">
        <f>SUM(D23:D33)</f>
        <v>2725.78</v>
      </c>
      <c r="E34" s="18"/>
      <c r="I34" s="18"/>
      <c r="J34" s="18"/>
      <c r="K34" s="18"/>
    </row>
    <row r="35" spans="1:11" ht="16.5" thickBot="1" x14ac:dyDescent="0.3">
      <c r="A35" s="18"/>
      <c r="B35" s="18"/>
      <c r="C35" s="18"/>
      <c r="D35" s="18"/>
      <c r="E35" s="18"/>
      <c r="F35" s="222" t="s">
        <v>23</v>
      </c>
      <c r="G35" s="223"/>
      <c r="H35" s="224"/>
      <c r="I35" s="18"/>
      <c r="J35" s="18"/>
      <c r="K35" s="18"/>
    </row>
    <row r="36" spans="1:11" ht="32.25" thickBot="1" x14ac:dyDescent="0.3">
      <c r="A36" s="19" t="s">
        <v>16</v>
      </c>
      <c r="B36" s="18"/>
      <c r="C36" s="18"/>
      <c r="D36" s="18"/>
      <c r="E36" s="18"/>
      <c r="F36" s="31" t="s">
        <v>24</v>
      </c>
      <c r="G36" s="32" t="s">
        <v>25</v>
      </c>
      <c r="H36" s="33" t="s">
        <v>12</v>
      </c>
      <c r="I36" s="18"/>
      <c r="J36" s="18"/>
      <c r="K36" s="18"/>
    </row>
    <row r="37" spans="1:11" ht="15.75" x14ac:dyDescent="0.25">
      <c r="A37" s="18"/>
      <c r="B37" s="18"/>
      <c r="C37" s="18"/>
      <c r="D37" s="18"/>
      <c r="E37" s="18"/>
      <c r="F37" s="53">
        <v>44757</v>
      </c>
      <c r="G37" s="54">
        <v>295.10000000000002</v>
      </c>
      <c r="H37" s="58">
        <v>501.37</v>
      </c>
      <c r="I37" s="18"/>
      <c r="J37" s="18"/>
      <c r="K37" s="18"/>
    </row>
    <row r="38" spans="1:11" ht="15.75" x14ac:dyDescent="0.25">
      <c r="A38" s="18"/>
      <c r="B38" s="18"/>
      <c r="C38" s="18"/>
      <c r="D38" s="18"/>
      <c r="E38" s="18"/>
      <c r="F38" s="56">
        <v>44933</v>
      </c>
      <c r="G38" s="138">
        <v>777.2</v>
      </c>
      <c r="H38" s="127">
        <v>1475.9</v>
      </c>
      <c r="I38" s="18"/>
      <c r="J38" s="18"/>
      <c r="K38" s="18"/>
    </row>
    <row r="39" spans="1:11" ht="15.75" x14ac:dyDescent="0.25">
      <c r="A39" s="18"/>
      <c r="B39" s="18"/>
      <c r="C39" s="18"/>
      <c r="D39" s="18"/>
      <c r="E39" s="18"/>
      <c r="F39" s="55"/>
      <c r="G39" s="139"/>
      <c r="H39" s="60"/>
      <c r="I39" s="18"/>
      <c r="J39" s="18"/>
      <c r="K39" s="18"/>
    </row>
    <row r="40" spans="1:11" ht="15.75" x14ac:dyDescent="0.25">
      <c r="A40" s="18"/>
      <c r="B40" s="18"/>
      <c r="C40" s="18"/>
      <c r="D40" s="18"/>
      <c r="E40" s="18"/>
      <c r="F40" s="56"/>
      <c r="G40" s="138"/>
      <c r="H40" s="59"/>
      <c r="I40" s="18"/>
      <c r="J40" s="18"/>
      <c r="K40" s="18"/>
    </row>
    <row r="41" spans="1:11" ht="15.75" x14ac:dyDescent="0.25">
      <c r="A41" s="18"/>
      <c r="B41" s="18"/>
      <c r="C41" s="18"/>
      <c r="D41" s="18"/>
      <c r="E41" s="18"/>
      <c r="F41" s="55"/>
      <c r="G41" s="139"/>
      <c r="H41" s="60"/>
      <c r="I41" s="18"/>
      <c r="J41" s="18"/>
      <c r="K41" s="18"/>
    </row>
    <row r="42" spans="1:11" ht="15.75" x14ac:dyDescent="0.25">
      <c r="A42" s="18"/>
      <c r="B42" s="18"/>
      <c r="C42" s="18"/>
      <c r="D42" s="18"/>
      <c r="E42" s="18"/>
      <c r="F42" s="56"/>
      <c r="G42" s="138"/>
      <c r="H42" s="59"/>
      <c r="I42" s="18"/>
      <c r="J42" s="18"/>
      <c r="K42" s="18"/>
    </row>
    <row r="43" spans="1:11" ht="15.75" x14ac:dyDescent="0.25">
      <c r="A43" s="18"/>
      <c r="B43" s="18"/>
      <c r="C43" s="18"/>
      <c r="D43" s="18"/>
      <c r="E43" s="18"/>
      <c r="F43" s="55"/>
      <c r="G43" s="139"/>
      <c r="H43" s="60"/>
      <c r="I43" s="18"/>
      <c r="J43" s="18"/>
      <c r="K43" s="18"/>
    </row>
    <row r="44" spans="1:11" ht="15.75" x14ac:dyDescent="0.25">
      <c r="A44" s="18"/>
      <c r="B44" s="18"/>
      <c r="C44" s="18"/>
      <c r="D44" s="18"/>
      <c r="E44" s="18"/>
      <c r="F44" s="56"/>
      <c r="G44" s="138"/>
      <c r="H44" s="59"/>
      <c r="I44" s="18"/>
      <c r="J44" s="18"/>
      <c r="K44" s="18"/>
    </row>
    <row r="45" spans="1:11" ht="15.75" x14ac:dyDescent="0.25">
      <c r="A45" s="18"/>
      <c r="B45" s="18"/>
      <c r="C45" s="18"/>
      <c r="D45" s="18"/>
      <c r="E45" s="18"/>
      <c r="F45" s="55"/>
      <c r="G45" s="139"/>
      <c r="H45" s="60"/>
      <c r="I45" s="18"/>
      <c r="J45" s="18"/>
      <c r="K45" s="18"/>
    </row>
    <row r="46" spans="1:11" ht="15.75" x14ac:dyDescent="0.25">
      <c r="A46" s="18"/>
      <c r="B46" s="18"/>
      <c r="C46" s="18"/>
      <c r="D46" s="18"/>
      <c r="E46" s="18"/>
      <c r="F46" s="56"/>
      <c r="G46" s="138"/>
      <c r="H46" s="59"/>
      <c r="I46" s="18"/>
      <c r="J46" s="18"/>
      <c r="K46" s="18"/>
    </row>
    <row r="47" spans="1:11" ht="16.5" thickBot="1" x14ac:dyDescent="0.3">
      <c r="A47" s="18"/>
      <c r="B47" s="18"/>
      <c r="C47" s="18"/>
      <c r="D47" s="18"/>
      <c r="E47" s="18"/>
      <c r="F47" s="57"/>
      <c r="G47" s="140"/>
      <c r="H47" s="61"/>
      <c r="K47" s="18"/>
    </row>
    <row r="48" spans="1:11" ht="16.5" thickBot="1" x14ac:dyDescent="0.3">
      <c r="A48" s="18"/>
      <c r="B48" s="18"/>
      <c r="C48" s="18"/>
      <c r="D48" s="18"/>
      <c r="E48" s="18"/>
      <c r="F48" s="23"/>
      <c r="G48" s="23"/>
      <c r="H48" s="36">
        <f>SUM(H37:H47)</f>
        <v>1977.27</v>
      </c>
      <c r="K48" s="18"/>
    </row>
    <row r="49" spans="1:11" x14ac:dyDescent="0.25">
      <c r="A49" s="18"/>
      <c r="B49" s="18"/>
      <c r="C49" s="18"/>
      <c r="D49" s="18"/>
      <c r="E49" s="18"/>
      <c r="K49" s="18"/>
    </row>
  </sheetData>
  <mergeCells count="5">
    <mergeCell ref="A1:G1"/>
    <mergeCell ref="A3:B3"/>
    <mergeCell ref="A21:B21"/>
    <mergeCell ref="F21:I21"/>
    <mergeCell ref="F35:H35"/>
  </mergeCells>
  <phoneticPr fontId="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01DB5-165F-4DE1-9EAB-EC8857802799}">
  <dimension ref="A1:J48"/>
  <sheetViews>
    <sheetView topLeftCell="A18" workbookViewId="0">
      <selection activeCell="B39" sqref="B39"/>
    </sheetView>
  </sheetViews>
  <sheetFormatPr defaultRowHeight="15" x14ac:dyDescent="0.25"/>
  <cols>
    <col min="1" max="1" width="37.28515625" bestFit="1" customWidth="1"/>
    <col min="2" max="2" width="11.5703125" bestFit="1" customWidth="1"/>
    <col min="3" max="3" width="9.5703125" bestFit="1" customWidth="1"/>
    <col min="4" max="4" width="11.42578125" bestFit="1" customWidth="1"/>
    <col min="5" max="5" width="9" bestFit="1" customWidth="1"/>
    <col min="6" max="6" width="12.7109375" bestFit="1" customWidth="1"/>
    <col min="7" max="7" width="16.85546875" bestFit="1" customWidth="1"/>
    <col min="8" max="8" width="11.42578125" bestFit="1" customWidth="1"/>
    <col min="9" max="9" width="9.5703125" bestFit="1" customWidth="1"/>
    <col min="10" max="10" width="12.7109375" bestFit="1" customWidth="1"/>
  </cols>
  <sheetData>
    <row r="1" spans="1:10" ht="27" thickBot="1" x14ac:dyDescent="0.45">
      <c r="A1" s="216" t="s">
        <v>17</v>
      </c>
      <c r="B1" s="217"/>
      <c r="C1" s="217"/>
      <c r="D1" s="217"/>
      <c r="E1" s="217"/>
      <c r="F1" s="217"/>
      <c r="G1" s="218"/>
      <c r="H1" s="18"/>
      <c r="I1" s="18"/>
      <c r="J1" s="18"/>
    </row>
    <row r="2" spans="1:10" ht="15.75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8.75" thickBot="1" x14ac:dyDescent="0.3">
      <c r="A3" s="219" t="s">
        <v>0</v>
      </c>
      <c r="B3" s="220"/>
      <c r="C3" s="18"/>
      <c r="D3" s="18"/>
      <c r="E3" s="18"/>
      <c r="F3" s="18"/>
      <c r="G3" s="18"/>
      <c r="H3" s="18"/>
      <c r="I3" s="18"/>
      <c r="J3" s="18"/>
    </row>
    <row r="4" spans="1:10" ht="16.5" thickBot="1" x14ac:dyDescent="0.3">
      <c r="A4" s="18"/>
      <c r="B4" s="18"/>
      <c r="C4" s="3" t="s">
        <v>1</v>
      </c>
      <c r="D4" s="3" t="s">
        <v>2</v>
      </c>
      <c r="E4" s="3" t="s">
        <v>3</v>
      </c>
      <c r="F4" s="3" t="s">
        <v>4</v>
      </c>
      <c r="G4" s="118"/>
      <c r="H4" s="18"/>
      <c r="I4" s="18"/>
      <c r="J4" s="18"/>
    </row>
    <row r="5" spans="1:10" ht="63.75" thickBot="1" x14ac:dyDescent="0.3">
      <c r="A5" s="178" t="s">
        <v>5</v>
      </c>
      <c r="B5" s="33" t="s">
        <v>6</v>
      </c>
      <c r="C5" s="179" t="s">
        <v>8</v>
      </c>
      <c r="D5" s="179" t="s">
        <v>9</v>
      </c>
      <c r="E5" s="181" t="s">
        <v>10</v>
      </c>
      <c r="F5" s="179" t="s">
        <v>11</v>
      </c>
      <c r="G5" s="180" t="s">
        <v>12</v>
      </c>
      <c r="H5" s="18"/>
      <c r="I5" s="18"/>
      <c r="J5" s="18"/>
    </row>
    <row r="6" spans="1:10" ht="15.75" x14ac:dyDescent="0.25">
      <c r="A6" s="174">
        <v>45112</v>
      </c>
      <c r="B6" s="116">
        <v>18476468</v>
      </c>
      <c r="C6" s="116">
        <v>58547</v>
      </c>
      <c r="D6" s="116">
        <v>26291</v>
      </c>
      <c r="E6" s="116">
        <v>261</v>
      </c>
      <c r="F6" s="116">
        <v>32256</v>
      </c>
      <c r="G6" s="196">
        <v>8333.19</v>
      </c>
      <c r="H6" s="18"/>
      <c r="I6" s="18"/>
      <c r="J6" s="37"/>
    </row>
    <row r="7" spans="1:10" ht="15.75" x14ac:dyDescent="0.25">
      <c r="A7" s="175">
        <v>45143</v>
      </c>
      <c r="B7" s="117">
        <v>18476468</v>
      </c>
      <c r="C7" s="117">
        <v>46917</v>
      </c>
      <c r="D7" s="117">
        <v>23080</v>
      </c>
      <c r="E7" s="117">
        <v>223</v>
      </c>
      <c r="F7" s="117">
        <v>23837</v>
      </c>
      <c r="G7" s="127">
        <v>7189.41</v>
      </c>
      <c r="H7" s="18"/>
      <c r="I7" s="18"/>
      <c r="J7" s="37"/>
    </row>
    <row r="8" spans="1:10" ht="15.75" x14ac:dyDescent="0.25">
      <c r="A8" s="176">
        <v>45173</v>
      </c>
      <c r="B8" s="117">
        <v>18476468</v>
      </c>
      <c r="C8" s="115">
        <v>60422</v>
      </c>
      <c r="D8" s="115">
        <v>29053</v>
      </c>
      <c r="E8" s="115">
        <v>271</v>
      </c>
      <c r="F8" s="115">
        <v>31368</v>
      </c>
      <c r="G8" s="127">
        <v>8595.7999999999993</v>
      </c>
      <c r="H8" s="18"/>
      <c r="I8" s="18"/>
      <c r="J8" s="18"/>
    </row>
    <row r="9" spans="1:10" ht="15.75" x14ac:dyDescent="0.25">
      <c r="A9" s="175">
        <v>45202</v>
      </c>
      <c r="B9" s="117">
        <v>18476468</v>
      </c>
      <c r="C9" s="117">
        <v>73914</v>
      </c>
      <c r="D9" s="117">
        <v>43171</v>
      </c>
      <c r="E9" s="117">
        <v>281</v>
      </c>
      <c r="F9" s="117">
        <v>30743</v>
      </c>
      <c r="G9" s="127">
        <v>9703.18</v>
      </c>
      <c r="H9" s="18"/>
      <c r="I9" s="18"/>
      <c r="J9" s="18"/>
    </row>
    <row r="10" spans="1:10" ht="15.75" x14ac:dyDescent="0.25">
      <c r="A10" s="176"/>
      <c r="B10" s="117">
        <v>18476468</v>
      </c>
      <c r="C10" s="115"/>
      <c r="D10" s="115"/>
      <c r="E10" s="115"/>
      <c r="F10" s="115"/>
      <c r="G10" s="127"/>
      <c r="H10" s="18"/>
      <c r="I10" s="18"/>
      <c r="J10" s="18"/>
    </row>
    <row r="11" spans="1:10" ht="15.75" x14ac:dyDescent="0.25">
      <c r="A11" s="175"/>
      <c r="B11" s="117">
        <v>18476468</v>
      </c>
      <c r="C11" s="117"/>
      <c r="D11" s="117"/>
      <c r="E11" s="117"/>
      <c r="F11" s="117"/>
      <c r="G11" s="127"/>
      <c r="H11" s="18"/>
      <c r="I11" s="18"/>
      <c r="J11" s="18"/>
    </row>
    <row r="12" spans="1:10" ht="15.75" x14ac:dyDescent="0.25">
      <c r="A12" s="175"/>
      <c r="B12" s="117">
        <v>18476468</v>
      </c>
      <c r="C12" s="117"/>
      <c r="D12" s="117"/>
      <c r="E12" s="117"/>
      <c r="F12" s="117"/>
      <c r="G12" s="127"/>
      <c r="H12" s="18"/>
      <c r="I12" s="18"/>
      <c r="J12" s="18"/>
    </row>
    <row r="13" spans="1:10" ht="15.75" x14ac:dyDescent="0.25">
      <c r="A13" s="176"/>
      <c r="B13" s="117">
        <v>18476468</v>
      </c>
      <c r="C13" s="115"/>
      <c r="D13" s="115"/>
      <c r="E13" s="115"/>
      <c r="F13" s="115"/>
      <c r="G13" s="127"/>
      <c r="H13" s="18"/>
      <c r="I13" s="18"/>
      <c r="J13" s="18"/>
    </row>
    <row r="14" spans="1:10" ht="15.75" x14ac:dyDescent="0.25">
      <c r="A14" s="175"/>
      <c r="B14" s="117">
        <v>18476468</v>
      </c>
      <c r="C14" s="117"/>
      <c r="D14" s="117"/>
      <c r="E14" s="117"/>
      <c r="F14" s="117"/>
      <c r="G14" s="127"/>
      <c r="H14" s="18"/>
      <c r="I14" s="18"/>
      <c r="J14" s="18"/>
    </row>
    <row r="15" spans="1:10" ht="15.75" x14ac:dyDescent="0.25">
      <c r="A15" s="175"/>
      <c r="B15" s="117">
        <v>18476468</v>
      </c>
      <c r="C15" s="117"/>
      <c r="D15" s="117"/>
      <c r="E15" s="117"/>
      <c r="F15" s="117"/>
      <c r="G15" s="127"/>
      <c r="H15" s="18"/>
      <c r="I15" s="18"/>
      <c r="J15" s="18"/>
    </row>
    <row r="16" spans="1:10" ht="15.75" x14ac:dyDescent="0.25">
      <c r="A16" s="176"/>
      <c r="B16" s="117">
        <v>18476468</v>
      </c>
      <c r="C16" s="115"/>
      <c r="D16" s="115"/>
      <c r="E16" s="115"/>
      <c r="F16" s="115"/>
      <c r="G16" s="127"/>
      <c r="H16" s="18"/>
      <c r="I16" s="18"/>
      <c r="J16" s="18"/>
    </row>
    <row r="17" spans="1:10" ht="16.5" thickBot="1" x14ac:dyDescent="0.3">
      <c r="A17" s="182"/>
      <c r="B17" s="173">
        <v>18476468</v>
      </c>
      <c r="C17" s="173"/>
      <c r="D17" s="173"/>
      <c r="E17" s="173"/>
      <c r="F17" s="173"/>
      <c r="G17" s="128"/>
      <c r="H17" s="18"/>
      <c r="I17" s="18"/>
      <c r="J17" s="18"/>
    </row>
    <row r="18" spans="1:10" ht="16.5" thickBot="1" x14ac:dyDescent="0.3">
      <c r="A18" s="177"/>
      <c r="B18" s="23"/>
      <c r="C18" s="23">
        <f>SUM(C6:C17)</f>
        <v>239800</v>
      </c>
      <c r="D18" s="23"/>
      <c r="E18" s="23"/>
      <c r="F18" s="23"/>
      <c r="G18" s="36">
        <f>SUM(G6:G17)</f>
        <v>33821.58</v>
      </c>
      <c r="H18" s="18"/>
      <c r="I18" s="18"/>
      <c r="J18" s="18"/>
    </row>
    <row r="19" spans="1:10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5.75" thickBot="1" x14ac:dyDescent="0.3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8.75" thickBot="1" x14ac:dyDescent="0.3">
      <c r="A21" s="219" t="s">
        <v>13</v>
      </c>
      <c r="B21" s="220"/>
      <c r="C21" s="18"/>
      <c r="D21" s="18"/>
      <c r="E21" s="18"/>
      <c r="F21" s="219" t="s">
        <v>14</v>
      </c>
      <c r="G21" s="221"/>
      <c r="H21" s="221"/>
      <c r="I21" s="220"/>
      <c r="J21" s="18"/>
    </row>
    <row r="22" spans="1:10" ht="16.5" thickBot="1" x14ac:dyDescent="0.3">
      <c r="A22" s="119" t="s">
        <v>5</v>
      </c>
      <c r="B22" s="120" t="s">
        <v>6</v>
      </c>
      <c r="C22" s="120" t="s">
        <v>15</v>
      </c>
      <c r="D22" s="121" t="s">
        <v>12</v>
      </c>
      <c r="E22" s="18"/>
      <c r="F22" s="129" t="s">
        <v>5</v>
      </c>
      <c r="G22" s="130" t="s">
        <v>6</v>
      </c>
      <c r="H22" s="130" t="s">
        <v>7</v>
      </c>
      <c r="I22" s="130" t="s">
        <v>15</v>
      </c>
      <c r="J22" s="131" t="s">
        <v>12</v>
      </c>
    </row>
    <row r="23" spans="1:10" ht="15.75" x14ac:dyDescent="0.25">
      <c r="A23" s="169">
        <v>45109</v>
      </c>
      <c r="B23" s="183" t="s">
        <v>37</v>
      </c>
      <c r="C23" s="125">
        <v>170</v>
      </c>
      <c r="D23" s="126">
        <v>103.05</v>
      </c>
      <c r="E23" s="18"/>
      <c r="F23" s="168">
        <v>45113</v>
      </c>
      <c r="G23" s="183" t="s">
        <v>39</v>
      </c>
      <c r="H23" s="164">
        <v>207</v>
      </c>
      <c r="I23" s="172">
        <v>0</v>
      </c>
      <c r="J23" s="165">
        <v>100</v>
      </c>
    </row>
    <row r="24" spans="1:10" ht="15.75" x14ac:dyDescent="0.25">
      <c r="A24" s="170">
        <v>45144</v>
      </c>
      <c r="B24" s="152" t="s">
        <v>38</v>
      </c>
      <c r="C24" s="124">
        <v>387</v>
      </c>
      <c r="D24" s="127">
        <v>237.92</v>
      </c>
      <c r="E24" s="18"/>
      <c r="F24" s="170">
        <v>45139</v>
      </c>
      <c r="G24" s="152" t="s">
        <v>26</v>
      </c>
      <c r="H24" s="132" t="s">
        <v>20</v>
      </c>
      <c r="I24" s="123">
        <v>143</v>
      </c>
      <c r="J24" s="166">
        <v>94.18</v>
      </c>
    </row>
    <row r="25" spans="1:10" ht="15.75" x14ac:dyDescent="0.25">
      <c r="A25" s="170">
        <v>45180</v>
      </c>
      <c r="B25" s="152" t="s">
        <v>38</v>
      </c>
      <c r="C25" s="115">
        <v>565</v>
      </c>
      <c r="D25" s="127">
        <v>304.68</v>
      </c>
      <c r="E25" s="18"/>
      <c r="F25" s="170">
        <v>45168</v>
      </c>
      <c r="G25" s="152" t="s">
        <v>26</v>
      </c>
      <c r="H25" s="133" t="s">
        <v>20</v>
      </c>
      <c r="I25" s="134">
        <v>60</v>
      </c>
      <c r="J25" s="166">
        <v>56.68</v>
      </c>
    </row>
    <row r="26" spans="1:10" ht="15.75" x14ac:dyDescent="0.25">
      <c r="A26" s="170">
        <v>45203</v>
      </c>
      <c r="B26" s="152" t="s">
        <v>38</v>
      </c>
      <c r="C26" s="124">
        <v>725</v>
      </c>
      <c r="D26" s="127">
        <v>365.6</v>
      </c>
      <c r="E26" s="18"/>
      <c r="F26" s="170">
        <v>45200</v>
      </c>
      <c r="G26" s="152" t="s">
        <v>26</v>
      </c>
      <c r="H26" s="133" t="s">
        <v>20</v>
      </c>
      <c r="I26" s="123">
        <v>281</v>
      </c>
      <c r="J26" s="166">
        <v>160.47</v>
      </c>
    </row>
    <row r="27" spans="1:10" ht="15.75" x14ac:dyDescent="0.25">
      <c r="A27" s="170"/>
      <c r="B27" s="152"/>
      <c r="C27" s="115"/>
      <c r="D27" s="127"/>
      <c r="E27" s="18"/>
      <c r="F27" s="170"/>
      <c r="G27" s="152"/>
      <c r="H27" s="133" t="s">
        <v>20</v>
      </c>
      <c r="I27" s="134"/>
      <c r="J27" s="166"/>
    </row>
    <row r="28" spans="1:10" ht="15.75" x14ac:dyDescent="0.25">
      <c r="A28" s="170"/>
      <c r="B28" s="152"/>
      <c r="C28" s="124"/>
      <c r="D28" s="127"/>
      <c r="E28" s="18"/>
      <c r="F28" s="170"/>
      <c r="G28" s="152"/>
      <c r="H28" s="133" t="s">
        <v>20</v>
      </c>
      <c r="I28" s="123"/>
      <c r="J28" s="166"/>
    </row>
    <row r="29" spans="1:10" ht="15.75" x14ac:dyDescent="0.25">
      <c r="A29" s="170"/>
      <c r="B29" s="152"/>
      <c r="C29" s="115"/>
      <c r="D29" s="127"/>
      <c r="E29" s="18"/>
      <c r="F29" s="141"/>
      <c r="G29" s="152"/>
      <c r="H29" s="133" t="s">
        <v>20</v>
      </c>
      <c r="I29" s="134"/>
      <c r="J29" s="166"/>
    </row>
    <row r="30" spans="1:10" ht="15.75" x14ac:dyDescent="0.25">
      <c r="A30" s="170"/>
      <c r="B30" s="152"/>
      <c r="C30" s="124"/>
      <c r="D30" s="127"/>
      <c r="E30" s="18"/>
      <c r="F30" s="170"/>
      <c r="G30" s="152"/>
      <c r="H30" s="133" t="s">
        <v>20</v>
      </c>
      <c r="I30" s="134"/>
      <c r="J30" s="166"/>
    </row>
    <row r="31" spans="1:10" ht="15.75" x14ac:dyDescent="0.25">
      <c r="A31" s="170"/>
      <c r="B31" s="152"/>
      <c r="C31" s="115"/>
      <c r="D31" s="127"/>
      <c r="E31" s="18"/>
      <c r="F31" s="170"/>
      <c r="G31" s="152"/>
      <c r="H31" s="133" t="s">
        <v>20</v>
      </c>
      <c r="I31" s="123"/>
      <c r="J31" s="166"/>
    </row>
    <row r="32" spans="1:10" ht="16.5" thickBot="1" x14ac:dyDescent="0.3">
      <c r="A32" s="170"/>
      <c r="B32" s="152"/>
      <c r="C32" s="124"/>
      <c r="D32" s="127"/>
      <c r="E32" s="18"/>
      <c r="F32" s="171"/>
      <c r="G32" s="153"/>
      <c r="H32" s="135" t="s">
        <v>20</v>
      </c>
      <c r="I32" s="136"/>
      <c r="J32" s="167"/>
    </row>
    <row r="33" spans="1:10" ht="16.5" thickBot="1" x14ac:dyDescent="0.3">
      <c r="A33" s="170"/>
      <c r="B33" s="152"/>
      <c r="C33" s="115"/>
      <c r="D33" s="127"/>
      <c r="E33" s="18"/>
      <c r="F33" s="23" t="s">
        <v>44</v>
      </c>
      <c r="G33" s="23"/>
      <c r="H33" s="23"/>
      <c r="I33" s="23">
        <f>SUM(I23:I32)</f>
        <v>484</v>
      </c>
      <c r="J33" s="36">
        <f>SUM(J23:J32)</f>
        <v>411.33000000000004</v>
      </c>
    </row>
    <row r="34" spans="1:10" ht="16.5" thickBot="1" x14ac:dyDescent="0.3">
      <c r="A34" s="23"/>
      <c r="B34" s="23"/>
      <c r="C34" s="200">
        <f>SUM(C23:C33)</f>
        <v>1847</v>
      </c>
      <c r="D34" s="36">
        <f>SUM(D23:D33)</f>
        <v>1011.25</v>
      </c>
      <c r="E34" s="18"/>
      <c r="I34" s="18"/>
      <c r="J34" s="18"/>
    </row>
    <row r="35" spans="1:10" ht="16.5" thickBot="1" x14ac:dyDescent="0.3">
      <c r="A35" s="18"/>
      <c r="B35" s="18"/>
      <c r="C35" s="18"/>
      <c r="D35" s="18"/>
      <c r="E35" s="18"/>
      <c r="F35" s="222" t="s">
        <v>23</v>
      </c>
      <c r="G35" s="223"/>
      <c r="H35" s="224"/>
      <c r="I35" s="18"/>
      <c r="J35" s="18"/>
    </row>
    <row r="36" spans="1:10" ht="32.25" thickBot="1" x14ac:dyDescent="0.3">
      <c r="A36" s="19" t="s">
        <v>16</v>
      </c>
      <c r="B36" s="18"/>
      <c r="C36" s="18"/>
      <c r="D36" s="18"/>
      <c r="E36" s="18"/>
      <c r="F36" s="31" t="s">
        <v>24</v>
      </c>
      <c r="G36" s="32" t="s">
        <v>25</v>
      </c>
      <c r="H36" s="33" t="s">
        <v>12</v>
      </c>
      <c r="I36" s="18"/>
      <c r="J36" s="18"/>
    </row>
    <row r="37" spans="1:10" ht="15.75" x14ac:dyDescent="0.25">
      <c r="A37" s="18"/>
      <c r="B37" s="18"/>
      <c r="C37" s="18"/>
      <c r="D37" s="18"/>
      <c r="E37" s="18"/>
      <c r="F37" s="53"/>
      <c r="G37" s="54"/>
      <c r="H37" s="58"/>
      <c r="I37" s="18"/>
      <c r="J37" s="18"/>
    </row>
    <row r="38" spans="1:10" ht="15.75" x14ac:dyDescent="0.25">
      <c r="A38" s="18"/>
      <c r="B38" s="18"/>
      <c r="C38" s="18"/>
      <c r="D38" s="18"/>
      <c r="E38" s="18"/>
      <c r="F38" s="56"/>
      <c r="G38" s="138"/>
      <c r="H38" s="127"/>
      <c r="I38" s="18"/>
      <c r="J38" s="18"/>
    </row>
    <row r="39" spans="1:10" ht="15.75" x14ac:dyDescent="0.25">
      <c r="A39" s="18"/>
      <c r="B39" s="228">
        <f>C34+I33</f>
        <v>2331</v>
      </c>
      <c r="C39" s="18"/>
      <c r="D39" s="18"/>
      <c r="E39" s="18"/>
      <c r="F39" s="55"/>
      <c r="G39" s="139"/>
      <c r="H39" s="60"/>
      <c r="I39" s="18"/>
      <c r="J39" s="18"/>
    </row>
    <row r="40" spans="1:10" ht="15.75" x14ac:dyDescent="0.25">
      <c r="A40" s="18"/>
      <c r="B40" s="18"/>
      <c r="C40" s="18"/>
      <c r="D40" s="18"/>
      <c r="E40" s="18"/>
      <c r="F40" s="56"/>
      <c r="G40" s="138"/>
      <c r="H40" s="59"/>
      <c r="I40" s="18"/>
      <c r="J40" s="18"/>
    </row>
    <row r="41" spans="1:10" ht="15.75" x14ac:dyDescent="0.25">
      <c r="A41" s="18"/>
      <c r="B41" s="18"/>
      <c r="C41" s="18"/>
      <c r="D41" s="18"/>
      <c r="E41" s="18"/>
      <c r="F41" s="55"/>
      <c r="G41" s="139"/>
      <c r="H41" s="60"/>
      <c r="I41" s="18"/>
      <c r="J41" s="18"/>
    </row>
    <row r="42" spans="1:10" ht="15.75" x14ac:dyDescent="0.25">
      <c r="A42" s="18"/>
      <c r="B42" s="18"/>
      <c r="C42" s="18"/>
      <c r="D42" s="18"/>
      <c r="E42" s="18"/>
      <c r="F42" s="56"/>
      <c r="G42" s="138"/>
      <c r="H42" s="59"/>
      <c r="I42" s="18"/>
      <c r="J42" s="18"/>
    </row>
    <row r="43" spans="1:10" ht="15.75" x14ac:dyDescent="0.25">
      <c r="A43" s="18"/>
      <c r="B43" s="18"/>
      <c r="C43" s="18"/>
      <c r="D43" s="18"/>
      <c r="E43" s="18"/>
      <c r="F43" s="55"/>
      <c r="G43" s="139"/>
      <c r="H43" s="60"/>
      <c r="I43" s="18"/>
      <c r="J43" s="18"/>
    </row>
    <row r="44" spans="1:10" ht="15.75" x14ac:dyDescent="0.25">
      <c r="A44" s="18"/>
      <c r="B44" s="18"/>
      <c r="C44" s="18"/>
      <c r="D44" s="18"/>
      <c r="E44" s="18"/>
      <c r="F44" s="56"/>
      <c r="G44" s="138"/>
      <c r="H44" s="59"/>
      <c r="I44" s="18"/>
      <c r="J44" s="18"/>
    </row>
    <row r="45" spans="1:10" ht="15.75" x14ac:dyDescent="0.25">
      <c r="A45" s="18"/>
      <c r="B45" s="18"/>
      <c r="C45" s="18"/>
      <c r="D45" s="18"/>
      <c r="E45" s="18"/>
      <c r="F45" s="55"/>
      <c r="G45" s="139"/>
      <c r="H45" s="60"/>
      <c r="I45" s="18"/>
      <c r="J45" s="18"/>
    </row>
    <row r="46" spans="1:10" ht="15.75" x14ac:dyDescent="0.25">
      <c r="A46" s="18"/>
      <c r="B46" s="18"/>
      <c r="C46" s="18"/>
      <c r="D46" s="18"/>
      <c r="E46" s="18"/>
      <c r="F46" s="56"/>
      <c r="G46" s="138"/>
      <c r="H46" s="59"/>
      <c r="I46" s="18"/>
      <c r="J46" s="18"/>
    </row>
    <row r="47" spans="1:10" ht="16.5" thickBot="1" x14ac:dyDescent="0.3">
      <c r="A47" s="18"/>
      <c r="B47" s="18"/>
      <c r="C47" s="18"/>
      <c r="D47" s="18"/>
      <c r="E47" s="18"/>
      <c r="F47" s="57"/>
      <c r="G47" s="140"/>
      <c r="H47" s="61"/>
    </row>
    <row r="48" spans="1:10" ht="16.5" thickBot="1" x14ac:dyDescent="0.3">
      <c r="A48" s="18"/>
      <c r="B48" s="18"/>
      <c r="C48" s="18"/>
      <c r="D48" s="18"/>
      <c r="E48" s="18"/>
      <c r="F48" s="23"/>
      <c r="G48" s="23"/>
      <c r="H48" s="36">
        <f>SUM(H37:H47)</f>
        <v>0</v>
      </c>
    </row>
  </sheetData>
  <mergeCells count="5">
    <mergeCell ref="A1:G1"/>
    <mergeCell ref="A3:B3"/>
    <mergeCell ref="A21:B21"/>
    <mergeCell ref="F21:I21"/>
    <mergeCell ref="F35:H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D43C3-E9A5-42BA-B90F-C57B628CDFD8}">
  <dimension ref="A56:E63"/>
  <sheetViews>
    <sheetView tabSelected="1" topLeftCell="A25" workbookViewId="0">
      <selection activeCell="E64" sqref="E64"/>
    </sheetView>
  </sheetViews>
  <sheetFormatPr defaultRowHeight="15" x14ac:dyDescent="0.25"/>
  <sheetData>
    <row r="56" spans="1:5" ht="15.75" thickBot="1" x14ac:dyDescent="0.3"/>
    <row r="57" spans="1:5" x14ac:dyDescent="0.25">
      <c r="A57" s="225" t="s">
        <v>8</v>
      </c>
      <c r="B57" s="226"/>
      <c r="D57" s="225" t="s">
        <v>28</v>
      </c>
      <c r="E57" s="226"/>
    </row>
    <row r="58" spans="1:5" x14ac:dyDescent="0.25">
      <c r="A58" s="62" t="s">
        <v>29</v>
      </c>
      <c r="B58" s="112">
        <v>798505</v>
      </c>
      <c r="D58" s="62" t="s">
        <v>29</v>
      </c>
      <c r="E58" s="112">
        <v>43701</v>
      </c>
    </row>
    <row r="59" spans="1:5" x14ac:dyDescent="0.25">
      <c r="A59" s="62" t="s">
        <v>30</v>
      </c>
      <c r="B59" s="112">
        <v>704504</v>
      </c>
      <c r="D59" s="62" t="s">
        <v>30</v>
      </c>
      <c r="E59" s="112">
        <v>38032</v>
      </c>
    </row>
    <row r="60" spans="1:5" x14ac:dyDescent="0.25">
      <c r="A60" s="62" t="s">
        <v>31</v>
      </c>
      <c r="B60" s="112">
        <v>725673</v>
      </c>
      <c r="D60" s="62" t="s">
        <v>31</v>
      </c>
      <c r="E60" s="112">
        <v>37517</v>
      </c>
    </row>
    <row r="61" spans="1:5" ht="15.75" thickBot="1" x14ac:dyDescent="0.3">
      <c r="A61" s="113" t="s">
        <v>32</v>
      </c>
      <c r="B61" s="114">
        <v>692558</v>
      </c>
      <c r="D61" s="113" t="s">
        <v>32</v>
      </c>
      <c r="E61" s="114">
        <v>42325</v>
      </c>
    </row>
    <row r="62" spans="1:5" x14ac:dyDescent="0.25">
      <c r="A62" s="198" t="s">
        <v>40</v>
      </c>
      <c r="B62" s="199">
        <v>727359</v>
      </c>
      <c r="D62" s="198" t="s">
        <v>40</v>
      </c>
      <c r="E62" s="199">
        <v>32253</v>
      </c>
    </row>
    <row r="63" spans="1:5" x14ac:dyDescent="0.25">
      <c r="A63" s="227" t="s">
        <v>45</v>
      </c>
      <c r="B63">
        <f>'2023-24'!C18</f>
        <v>239800</v>
      </c>
      <c r="D63" s="227" t="s">
        <v>45</v>
      </c>
      <c r="E63" s="229">
        <f>'2023-24'!B39</f>
        <v>2331</v>
      </c>
    </row>
  </sheetData>
  <mergeCells count="2">
    <mergeCell ref="A57:B57"/>
    <mergeCell ref="D57:E5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2F4283-6747-455C-9689-BC932EBCF0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140DD0-79CC-421D-9253-23EEBA727B2B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sharepoint/v3"/>
    <ds:schemaRef ds:uri="0f288af6-7848-41d4-8427-0c10fc15b3a9"/>
    <ds:schemaRef ds:uri="http://schemas.openxmlformats.org/package/2006/metadata/core-properties"/>
    <ds:schemaRef ds:uri="http://schemas.microsoft.com/office/2006/metadata/properties"/>
    <ds:schemaRef ds:uri="081e6064-04ba-4bb3-a74d-8438b8602cc3"/>
    <ds:schemaRef ds:uri="c7a0b038-488d-4e8c-829d-1a40a11dc35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008986-55D4-4677-959E-052681BAA2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dcterms:created xsi:type="dcterms:W3CDTF">2021-04-22T14:54:04Z</dcterms:created>
  <dcterms:modified xsi:type="dcterms:W3CDTF">2023-10-26T19:27:33Z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19823600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