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asdk12wi.sharepoint.com/sites/buildingsandgrounds/BGAdministration/B&amp;G - J Drive/B&amp;G Operations/Energy Usage/"/>
    </mc:Choice>
  </mc:AlternateContent>
  <xr:revisionPtr revIDLastSave="0" documentId="8_{7E0CCC22-9340-48A3-8A61-D2E22A9C160F}" xr6:coauthVersionLast="47" xr6:coauthVersionMax="47" xr10:uidLastSave="{00000000-0000-0000-0000-000000000000}"/>
  <bookViews>
    <workbookView xWindow="-28920" yWindow="-120" windowWidth="29040" windowHeight="15840" activeTab="6" xr2:uid="{9B61CD1A-7A6C-40F5-A0D9-B55B283011DA}"/>
  </bookViews>
  <sheets>
    <sheet name="2018-19" sheetId="1" r:id="rId1"/>
    <sheet name="2019-20" sheetId="2" r:id="rId2"/>
    <sheet name="2020-21" sheetId="3" r:id="rId3"/>
    <sheet name="2021-22" sheetId="4" r:id="rId4"/>
    <sheet name="2022-23" sheetId="5" r:id="rId5"/>
    <sheet name="2023-24" sheetId="7" r:id="rId6"/>
    <sheet name="Graph of Usage" sheetId="6" r:id="rId7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7" i="6" l="1"/>
  <c r="E57" i="6"/>
  <c r="E54" i="6"/>
  <c r="E52" i="7"/>
  <c r="J50" i="7"/>
  <c r="I50" i="7"/>
  <c r="D49" i="7"/>
  <c r="C49" i="7"/>
  <c r="H36" i="7"/>
  <c r="G19" i="7"/>
  <c r="C19" i="7"/>
  <c r="D49" i="5"/>
  <c r="C49" i="5"/>
  <c r="H36" i="5"/>
  <c r="G19" i="5"/>
  <c r="C19" i="5"/>
  <c r="C48" i="4"/>
  <c r="D47" i="4"/>
  <c r="G36" i="4"/>
  <c r="G19" i="4"/>
  <c r="C19" i="4"/>
  <c r="D52" i="3"/>
  <c r="H34" i="3"/>
  <c r="H18" i="3"/>
  <c r="D60" i="2"/>
  <c r="H34" i="2"/>
  <c r="G18" i="2"/>
  <c r="C18" i="2"/>
  <c r="D60" i="1"/>
  <c r="E59" i="1"/>
  <c r="H34" i="1"/>
  <c r="H18" i="1"/>
  <c r="E51" i="3"/>
  <c r="E59" i="2"/>
</calcChain>
</file>

<file path=xl/sharedStrings.xml><?xml version="1.0" encoding="utf-8"?>
<sst xmlns="http://schemas.openxmlformats.org/spreadsheetml/2006/main" count="488" uniqueCount="73">
  <si>
    <t>Electric Usage</t>
  </si>
  <si>
    <t xml:space="preserve">1     </t>
  </si>
  <si>
    <t xml:space="preserve">2     </t>
  </si>
  <si>
    <t xml:space="preserve">3     </t>
  </si>
  <si>
    <t xml:space="preserve">4     </t>
  </si>
  <si>
    <t xml:space="preserve">5     </t>
  </si>
  <si>
    <t>Read Date</t>
  </si>
  <si>
    <t>Meter ID</t>
  </si>
  <si>
    <t>Rate</t>
  </si>
  <si>
    <t>Total kWh</t>
  </si>
  <si>
    <t>On Peak kWh</t>
  </si>
  <si>
    <t>On Peak Demand</t>
  </si>
  <si>
    <t>Off Peak kWh</t>
  </si>
  <si>
    <t>Invc Amt</t>
  </si>
  <si>
    <t>Natural Gas Usage</t>
  </si>
  <si>
    <t>Therms</t>
  </si>
  <si>
    <t>Interruptible XXXXX Usage</t>
  </si>
  <si>
    <t>Memorial High School Utility Data</t>
  </si>
  <si>
    <t>000000901195</t>
  </si>
  <si>
    <t>206</t>
  </si>
  <si>
    <t>000000994757</t>
  </si>
  <si>
    <t>222</t>
  </si>
  <si>
    <t>000020501863</t>
  </si>
  <si>
    <t>202</t>
  </si>
  <si>
    <t>000010016056</t>
  </si>
  <si>
    <t>000010018617</t>
  </si>
  <si>
    <t>Fuel Oil</t>
  </si>
  <si>
    <t>Date</t>
  </si>
  <si>
    <t>.2/10/2021</t>
  </si>
  <si>
    <t>QTY
 Delivered</t>
  </si>
  <si>
    <t>QTY 
Delivered</t>
  </si>
  <si>
    <t>19636867</t>
  </si>
  <si>
    <t>10016056</t>
  </si>
  <si>
    <t>10018617</t>
  </si>
  <si>
    <t>Inv Amt</t>
  </si>
  <si>
    <t>Total Therms</t>
  </si>
  <si>
    <t>2018-19</t>
  </si>
  <si>
    <t>2019-20</t>
  </si>
  <si>
    <t>2020-21</t>
  </si>
  <si>
    <t>2021-22</t>
  </si>
  <si>
    <t>*The data is inconsistent from 2018-2021 to provide an accurate graph on electric consumption</t>
  </si>
  <si>
    <t xml:space="preserve">               </t>
  </si>
  <si>
    <t>182464</t>
  </si>
  <si>
    <t>86544</t>
  </si>
  <si>
    <t>574</t>
  </si>
  <si>
    <t>95924</t>
  </si>
  <si>
    <t>206555</t>
  </si>
  <si>
    <t>93107</t>
  </si>
  <si>
    <t>501</t>
  </si>
  <si>
    <t>113448</t>
  </si>
  <si>
    <t>207827</t>
  </si>
  <si>
    <t>94059</t>
  </si>
  <si>
    <t>752</t>
  </si>
  <si>
    <t>113769</t>
  </si>
  <si>
    <t>Interruptible Natural Gas Usage</t>
  </si>
  <si>
    <t>2022-23</t>
  </si>
  <si>
    <t>18476512</t>
  </si>
  <si>
    <t>155044</t>
  </si>
  <si>
    <t>176540</t>
  </si>
  <si>
    <t>170097</t>
  </si>
  <si>
    <t>213857</t>
  </si>
  <si>
    <t>158940</t>
  </si>
  <si>
    <t>167818</t>
  </si>
  <si>
    <t>165457</t>
  </si>
  <si>
    <t>176073</t>
  </si>
  <si>
    <t>120579</t>
  </si>
  <si>
    <t>99112</t>
  </si>
  <si>
    <t>143352</t>
  </si>
  <si>
    <t>18746512</t>
  </si>
  <si>
    <t>18764512</t>
  </si>
  <si>
    <t>19636867/18764512</t>
  </si>
  <si>
    <t>NO reading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</si>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</sst>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yy"/>
    <numFmt numFmtId="165" formatCode="\$#,##0.00;[Red]&quot;$-&quot;#,##0.00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sz val="8"/>
      <color rgb="FFFF0000"/>
      <name val="Arial"/>
      <family val="2"/>
    </font>
    <font>
      <b/>
      <sz val="10"/>
      <color rgb="FF000000"/>
      <name val="Arial"/>
      <family val="2"/>
    </font>
    <font>
      <sz val="8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theme="2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5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253">
    <xf numFmtId="0" fontId="0" fillId="0" borderId="0" xfId="0"/>
    <xf numFmtId="0" fontId="3" fillId="0" borderId="0" xfId="0" applyFont="1"/>
    <xf numFmtId="49" fontId="4" fillId="2" borderId="1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left"/>
    </xf>
    <xf numFmtId="49" fontId="4" fillId="3" borderId="0" xfId="0" applyNumberFormat="1" applyFont="1" applyFill="1" applyAlignment="1">
      <alignment horizontal="center"/>
    </xf>
    <xf numFmtId="164" fontId="4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3" fontId="4" fillId="4" borderId="1" xfId="0" applyNumberFormat="1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165" fontId="4" fillId="2" borderId="2" xfId="0" applyNumberFormat="1" applyFont="1" applyFill="1" applyBorder="1" applyAlignment="1">
      <alignment horizontal="right"/>
    </xf>
    <xf numFmtId="165" fontId="1" fillId="0" borderId="3" xfId="0" applyNumberFormat="1" applyFont="1" applyBorder="1"/>
    <xf numFmtId="164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4" fontId="4" fillId="3" borderId="0" xfId="0" applyNumberFormat="1" applyFont="1" applyFill="1" applyAlignment="1">
      <alignment horizontal="left"/>
    </xf>
    <xf numFmtId="49" fontId="4" fillId="3" borderId="0" xfId="0" applyNumberFormat="1" applyFont="1" applyFill="1" applyAlignment="1">
      <alignment horizontal="left"/>
    </xf>
    <xf numFmtId="3" fontId="4" fillId="3" borderId="0" xfId="0" applyNumberFormat="1" applyFont="1" applyFill="1" applyAlignment="1">
      <alignment horizontal="right"/>
    </xf>
    <xf numFmtId="165" fontId="4" fillId="3" borderId="0" xfId="0" applyNumberFormat="1" applyFont="1" applyFill="1" applyAlignment="1">
      <alignment horizontal="right"/>
    </xf>
    <xf numFmtId="49" fontId="4" fillId="2" borderId="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4" fontId="7" fillId="0" borderId="19" xfId="0" applyNumberFormat="1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left"/>
    </xf>
    <xf numFmtId="49" fontId="9" fillId="2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/>
    </xf>
    <xf numFmtId="3" fontId="5" fillId="4" borderId="5" xfId="0" applyNumberFormat="1" applyFont="1" applyFill="1" applyBorder="1" applyAlignment="1">
      <alignment horizontal="right"/>
    </xf>
    <xf numFmtId="3" fontId="5" fillId="3" borderId="5" xfId="0" applyNumberFormat="1" applyFont="1" applyFill="1" applyBorder="1" applyAlignment="1">
      <alignment horizontal="right"/>
    </xf>
    <xf numFmtId="0" fontId="10" fillId="0" borderId="0" xfId="0" applyFont="1"/>
    <xf numFmtId="49" fontId="5" fillId="4" borderId="5" xfId="0" applyNumberFormat="1" applyFont="1" applyFill="1" applyBorder="1" applyAlignment="1">
      <alignment horizontal="left"/>
    </xf>
    <xf numFmtId="164" fontId="5" fillId="3" borderId="5" xfId="0" applyNumberFormat="1" applyFont="1" applyFill="1" applyBorder="1" applyAlignment="1">
      <alignment horizontal="left"/>
    </xf>
    <xf numFmtId="49" fontId="5" fillId="3" borderId="5" xfId="0" applyNumberFormat="1" applyFont="1" applyFill="1" applyBorder="1" applyAlignment="1">
      <alignment horizontal="left"/>
    </xf>
    <xf numFmtId="3" fontId="4" fillId="4" borderId="6" xfId="0" applyNumberFormat="1" applyFont="1" applyFill="1" applyBorder="1" applyAlignment="1">
      <alignment horizontal="right"/>
    </xf>
    <xf numFmtId="0" fontId="10" fillId="0" borderId="19" xfId="0" applyFont="1" applyBorder="1"/>
    <xf numFmtId="0" fontId="10" fillId="0" borderId="21" xfId="0" applyFont="1" applyBorder="1"/>
    <xf numFmtId="0" fontId="11" fillId="0" borderId="19" xfId="0" applyFont="1" applyBorder="1"/>
    <xf numFmtId="0" fontId="11" fillId="0" borderId="21" xfId="0" applyFont="1" applyBorder="1"/>
    <xf numFmtId="0" fontId="11" fillId="0" borderId="20" xfId="0" applyFont="1" applyBorder="1"/>
    <xf numFmtId="0" fontId="3" fillId="0" borderId="0" xfId="0" applyFont="1" applyAlignment="1">
      <alignment horizontal="center"/>
    </xf>
    <xf numFmtId="164" fontId="5" fillId="4" borderId="6" xfId="0" applyNumberFormat="1" applyFont="1" applyFill="1" applyBorder="1" applyAlignment="1">
      <alignment horizontal="left"/>
    </xf>
    <xf numFmtId="49" fontId="5" fillId="4" borderId="6" xfId="0" applyNumberFormat="1" applyFont="1" applyFill="1" applyBorder="1" applyAlignment="1">
      <alignment horizontal="left"/>
    </xf>
    <xf numFmtId="49" fontId="5" fillId="4" borderId="6" xfId="0" applyNumberFormat="1" applyFont="1" applyFill="1" applyBorder="1" applyAlignment="1">
      <alignment horizontal="center"/>
    </xf>
    <xf numFmtId="3" fontId="5" fillId="4" borderId="6" xfId="0" applyNumberFormat="1" applyFont="1" applyFill="1" applyBorder="1" applyAlignment="1">
      <alignment horizontal="right"/>
    </xf>
    <xf numFmtId="165" fontId="5" fillId="4" borderId="6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right"/>
    </xf>
    <xf numFmtId="165" fontId="5" fillId="3" borderId="1" xfId="0" applyNumberFormat="1" applyFont="1" applyFill="1" applyBorder="1" applyAlignment="1">
      <alignment horizontal="right"/>
    </xf>
    <xf numFmtId="164" fontId="5" fillId="4" borderId="1" xfId="0" applyNumberFormat="1" applyFon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center"/>
    </xf>
    <xf numFmtId="3" fontId="5" fillId="4" borderId="1" xfId="0" applyNumberFormat="1" applyFont="1" applyFill="1" applyBorder="1" applyAlignment="1">
      <alignment horizontal="right"/>
    </xf>
    <xf numFmtId="165" fontId="5" fillId="4" borderId="1" xfId="0" applyNumberFormat="1" applyFont="1" applyFill="1" applyBorder="1" applyAlignment="1">
      <alignment horizontal="right"/>
    </xf>
    <xf numFmtId="165" fontId="5" fillId="3" borderId="2" xfId="0" applyNumberFormat="1" applyFont="1" applyFill="1" applyBorder="1" applyAlignment="1">
      <alignment horizontal="right"/>
    </xf>
    <xf numFmtId="164" fontId="5" fillId="3" borderId="4" xfId="0" applyNumberFormat="1" applyFont="1" applyFill="1" applyBorder="1" applyAlignment="1">
      <alignment horizontal="left"/>
    </xf>
    <xf numFmtId="49" fontId="5" fillId="3" borderId="4" xfId="0" applyNumberFormat="1" applyFont="1" applyFill="1" applyBorder="1" applyAlignment="1">
      <alignment horizontal="left"/>
    </xf>
    <xf numFmtId="49" fontId="5" fillId="3" borderId="4" xfId="0" applyNumberFormat="1" applyFont="1" applyFill="1" applyBorder="1" applyAlignment="1">
      <alignment horizontal="center"/>
    </xf>
    <xf numFmtId="3" fontId="5" fillId="3" borderId="4" xfId="0" applyNumberFormat="1" applyFont="1" applyFill="1" applyBorder="1" applyAlignment="1">
      <alignment horizontal="right"/>
    </xf>
    <xf numFmtId="164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165" fontId="9" fillId="0" borderId="3" xfId="0" applyNumberFormat="1" applyFont="1" applyBorder="1" applyAlignment="1">
      <alignment horizontal="right"/>
    </xf>
    <xf numFmtId="164" fontId="9" fillId="0" borderId="19" xfId="0" applyNumberFormat="1" applyFont="1" applyBorder="1" applyAlignment="1">
      <alignment horizontal="left"/>
    </xf>
    <xf numFmtId="164" fontId="9" fillId="0" borderId="20" xfId="0" applyNumberFormat="1" applyFont="1" applyBorder="1" applyAlignment="1">
      <alignment horizontal="left" wrapText="1"/>
    </xf>
    <xf numFmtId="164" fontId="5" fillId="3" borderId="18" xfId="0" applyNumberFormat="1" applyFont="1" applyFill="1" applyBorder="1" applyAlignment="1">
      <alignment horizontal="left"/>
    </xf>
    <xf numFmtId="165" fontId="5" fillId="3" borderId="18" xfId="0" applyNumberFormat="1" applyFont="1" applyFill="1" applyBorder="1" applyAlignment="1">
      <alignment horizontal="right"/>
    </xf>
    <xf numFmtId="165" fontId="11" fillId="0" borderId="3" xfId="0" applyNumberFormat="1" applyFont="1" applyBorder="1"/>
    <xf numFmtId="164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left"/>
    </xf>
    <xf numFmtId="49" fontId="4" fillId="2" borderId="6" xfId="0" applyNumberFormat="1" applyFont="1" applyFill="1" applyBorder="1" applyAlignment="1">
      <alignment horizontal="center"/>
    </xf>
    <xf numFmtId="165" fontId="4" fillId="2" borderId="6" xfId="0" applyNumberFormat="1" applyFont="1" applyFill="1" applyBorder="1" applyAlignment="1">
      <alignment horizontal="right"/>
    </xf>
    <xf numFmtId="49" fontId="5" fillId="2" borderId="21" xfId="0" applyNumberFormat="1" applyFont="1" applyFill="1" applyBorder="1" applyAlignment="1">
      <alignment horizontal="center" vertical="center" wrapText="1"/>
    </xf>
    <xf numFmtId="49" fontId="5" fillId="3" borderId="20" xfId="0" applyNumberFormat="1" applyFont="1" applyFill="1" applyBorder="1" applyAlignment="1">
      <alignment horizontal="center"/>
    </xf>
    <xf numFmtId="165" fontId="5" fillId="0" borderId="0" xfId="0" applyNumberFormat="1" applyFont="1" applyAlignment="1">
      <alignment horizontal="right"/>
    </xf>
    <xf numFmtId="164" fontId="5" fillId="4" borderId="2" xfId="0" applyNumberFormat="1" applyFont="1" applyFill="1" applyBorder="1" applyAlignment="1">
      <alignment horizontal="left"/>
    </xf>
    <xf numFmtId="49" fontId="5" fillId="4" borderId="2" xfId="0" applyNumberFormat="1" applyFont="1" applyFill="1" applyBorder="1" applyAlignment="1">
      <alignment horizontal="left"/>
    </xf>
    <xf numFmtId="49" fontId="5" fillId="4" borderId="2" xfId="0" applyNumberFormat="1" applyFont="1" applyFill="1" applyBorder="1" applyAlignment="1">
      <alignment horizontal="center"/>
    </xf>
    <xf numFmtId="3" fontId="5" fillId="4" borderId="2" xfId="0" applyNumberFormat="1" applyFont="1" applyFill="1" applyBorder="1" applyAlignment="1">
      <alignment horizontal="right"/>
    </xf>
    <xf numFmtId="165" fontId="5" fillId="4" borderId="2" xfId="0" applyNumberFormat="1" applyFont="1" applyFill="1" applyBorder="1" applyAlignment="1">
      <alignment horizontal="right"/>
    </xf>
    <xf numFmtId="49" fontId="5" fillId="3" borderId="5" xfId="0" applyNumberFormat="1" applyFont="1" applyFill="1" applyBorder="1" applyAlignment="1">
      <alignment horizontal="center"/>
    </xf>
    <xf numFmtId="165" fontId="5" fillId="3" borderId="15" xfId="0" applyNumberFormat="1" applyFont="1" applyFill="1" applyBorder="1" applyAlignment="1">
      <alignment horizontal="right"/>
    </xf>
    <xf numFmtId="165" fontId="6" fillId="0" borderId="0" xfId="0" applyNumberFormat="1" applyFont="1" applyAlignment="1">
      <alignment horizontal="right"/>
    </xf>
    <xf numFmtId="165" fontId="1" fillId="0" borderId="0" xfId="0" applyNumberFormat="1" applyFont="1"/>
    <xf numFmtId="0" fontId="1" fillId="0" borderId="0" xfId="0" applyFont="1" applyAlignment="1">
      <alignment horizontal="center" vertical="center"/>
    </xf>
    <xf numFmtId="165" fontId="12" fillId="0" borderId="16" xfId="0" applyNumberFormat="1" applyFont="1" applyBorder="1"/>
    <xf numFmtId="49" fontId="5" fillId="4" borderId="23" xfId="0" applyNumberFormat="1" applyFont="1" applyFill="1" applyBorder="1" applyAlignment="1">
      <alignment horizontal="left"/>
    </xf>
    <xf numFmtId="164" fontId="5" fillId="3" borderId="25" xfId="0" applyNumberFormat="1" applyFont="1" applyFill="1" applyBorder="1" applyAlignment="1">
      <alignment horizontal="left"/>
    </xf>
    <xf numFmtId="164" fontId="5" fillId="4" borderId="25" xfId="0" applyNumberFormat="1" applyFont="1" applyFill="1" applyBorder="1" applyAlignment="1">
      <alignment horizontal="left"/>
    </xf>
    <xf numFmtId="164" fontId="5" fillId="3" borderId="27" xfId="0" applyNumberFormat="1" applyFont="1" applyFill="1" applyBorder="1" applyAlignment="1">
      <alignment horizontal="left"/>
    </xf>
    <xf numFmtId="49" fontId="5" fillId="3" borderId="28" xfId="0" applyNumberFormat="1" applyFont="1" applyFill="1" applyBorder="1" applyAlignment="1">
      <alignment horizontal="left"/>
    </xf>
    <xf numFmtId="3" fontId="5" fillId="3" borderId="28" xfId="0" applyNumberFormat="1" applyFont="1" applyFill="1" applyBorder="1" applyAlignment="1">
      <alignment horizontal="right"/>
    </xf>
    <xf numFmtId="164" fontId="4" fillId="4" borderId="25" xfId="0" applyNumberFormat="1" applyFont="1" applyFill="1" applyBorder="1" applyAlignment="1">
      <alignment horizontal="left"/>
    </xf>
    <xf numFmtId="164" fontId="4" fillId="3" borderId="25" xfId="0" applyNumberFormat="1" applyFont="1" applyFill="1" applyBorder="1" applyAlignment="1">
      <alignment horizontal="left"/>
    </xf>
    <xf numFmtId="164" fontId="4" fillId="3" borderId="27" xfId="0" applyNumberFormat="1" applyFont="1" applyFill="1" applyBorder="1" applyAlignment="1">
      <alignment horizontal="left"/>
    </xf>
    <xf numFmtId="165" fontId="5" fillId="5" borderId="26" xfId="0" applyNumberFormat="1" applyFont="1" applyFill="1" applyBorder="1" applyAlignment="1">
      <alignment horizontal="right"/>
    </xf>
    <xf numFmtId="165" fontId="5" fillId="5" borderId="29" xfId="0" applyNumberFormat="1" applyFont="1" applyFill="1" applyBorder="1" applyAlignment="1">
      <alignment horizontal="right"/>
    </xf>
    <xf numFmtId="0" fontId="0" fillId="6" borderId="26" xfId="0" applyFill="1" applyBorder="1"/>
    <xf numFmtId="0" fontId="0" fillId="6" borderId="29" xfId="0" applyFill="1" applyBorder="1"/>
    <xf numFmtId="164" fontId="9" fillId="0" borderId="12" xfId="0" applyNumberFormat="1" applyFont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165" fontId="5" fillId="2" borderId="26" xfId="0" applyNumberFormat="1" applyFont="1" applyFill="1" applyBorder="1" applyAlignment="1">
      <alignment horizontal="right"/>
    </xf>
    <xf numFmtId="165" fontId="5" fillId="2" borderId="29" xfId="0" applyNumberFormat="1" applyFont="1" applyFill="1" applyBorder="1" applyAlignment="1">
      <alignment horizontal="right"/>
    </xf>
    <xf numFmtId="165" fontId="4" fillId="4" borderId="26" xfId="0" applyNumberFormat="1" applyFont="1" applyFill="1" applyBorder="1" applyAlignment="1">
      <alignment horizontal="right"/>
    </xf>
    <xf numFmtId="165" fontId="4" fillId="3" borderId="26" xfId="0" applyNumberFormat="1" applyFont="1" applyFill="1" applyBorder="1" applyAlignment="1">
      <alignment horizontal="right"/>
    </xf>
    <xf numFmtId="165" fontId="4" fillId="3" borderId="29" xfId="0" applyNumberFormat="1" applyFont="1" applyFill="1" applyBorder="1" applyAlignment="1">
      <alignment horizontal="right"/>
    </xf>
    <xf numFmtId="49" fontId="5" fillId="2" borderId="23" xfId="0" applyNumberFormat="1" applyFont="1" applyFill="1" applyBorder="1" applyAlignment="1">
      <alignment horizontal="left"/>
    </xf>
    <xf numFmtId="164" fontId="5" fillId="2" borderId="25" xfId="0" applyNumberFormat="1" applyFont="1" applyFill="1" applyBorder="1" applyAlignment="1">
      <alignment horizontal="left"/>
    </xf>
    <xf numFmtId="164" fontId="5" fillId="2" borderId="27" xfId="0" applyNumberFormat="1" applyFont="1" applyFill="1" applyBorder="1" applyAlignment="1">
      <alignment horizontal="left"/>
    </xf>
    <xf numFmtId="165" fontId="11" fillId="0" borderId="16" xfId="0" applyNumberFormat="1" applyFont="1" applyBorder="1"/>
    <xf numFmtId="164" fontId="5" fillId="4" borderId="30" xfId="0" applyNumberFormat="1" applyFont="1" applyFill="1" applyBorder="1" applyAlignment="1">
      <alignment horizontal="left"/>
    </xf>
    <xf numFmtId="49" fontId="5" fillId="4" borderId="31" xfId="0" applyNumberFormat="1" applyFont="1" applyFill="1" applyBorder="1" applyAlignment="1">
      <alignment horizontal="left"/>
    </xf>
    <xf numFmtId="49" fontId="5" fillId="4" borderId="31" xfId="0" applyNumberFormat="1" applyFont="1" applyFill="1" applyBorder="1" applyAlignment="1">
      <alignment horizontal="center"/>
    </xf>
    <xf numFmtId="3" fontId="5" fillId="4" borderId="31" xfId="0" applyNumberFormat="1" applyFont="1" applyFill="1" applyBorder="1" applyAlignment="1">
      <alignment horizontal="right"/>
    </xf>
    <xf numFmtId="165" fontId="5" fillId="4" borderId="32" xfId="0" applyNumberFormat="1" applyFont="1" applyFill="1" applyBorder="1" applyAlignment="1">
      <alignment horizontal="right"/>
    </xf>
    <xf numFmtId="164" fontId="5" fillId="3" borderId="33" xfId="0" applyNumberFormat="1" applyFont="1" applyFill="1" applyBorder="1" applyAlignment="1">
      <alignment horizontal="left"/>
    </xf>
    <xf numFmtId="165" fontId="5" fillId="3" borderId="34" xfId="0" applyNumberFormat="1" applyFont="1" applyFill="1" applyBorder="1" applyAlignment="1">
      <alignment horizontal="right"/>
    </xf>
    <xf numFmtId="164" fontId="5" fillId="4" borderId="33" xfId="0" applyNumberFormat="1" applyFont="1" applyFill="1" applyBorder="1" applyAlignment="1">
      <alignment horizontal="left"/>
    </xf>
    <xf numFmtId="165" fontId="5" fillId="4" borderId="34" xfId="0" applyNumberFormat="1" applyFont="1" applyFill="1" applyBorder="1" applyAlignment="1">
      <alignment horizontal="right"/>
    </xf>
    <xf numFmtId="165" fontId="5" fillId="3" borderId="35" xfId="0" applyNumberFormat="1" applyFont="1" applyFill="1" applyBorder="1" applyAlignment="1">
      <alignment horizontal="right"/>
    </xf>
    <xf numFmtId="164" fontId="5" fillId="4" borderId="36" xfId="0" applyNumberFormat="1" applyFont="1" applyFill="1" applyBorder="1" applyAlignment="1">
      <alignment horizontal="left"/>
    </xf>
    <xf numFmtId="165" fontId="5" fillId="4" borderId="35" xfId="0" applyNumberFormat="1" applyFont="1" applyFill="1" applyBorder="1" applyAlignment="1">
      <alignment horizontal="right"/>
    </xf>
    <xf numFmtId="49" fontId="5" fillId="3" borderId="28" xfId="0" applyNumberFormat="1" applyFont="1" applyFill="1" applyBorder="1" applyAlignment="1">
      <alignment horizontal="center"/>
    </xf>
    <xf numFmtId="165" fontId="5" fillId="3" borderId="29" xfId="0" applyNumberFormat="1" applyFont="1" applyFill="1" applyBorder="1" applyAlignment="1">
      <alignment horizontal="right"/>
    </xf>
    <xf numFmtId="164" fontId="5" fillId="3" borderId="22" xfId="0" applyNumberFormat="1" applyFont="1" applyFill="1" applyBorder="1" applyAlignment="1">
      <alignment horizontal="left"/>
    </xf>
    <xf numFmtId="165" fontId="5" fillId="3" borderId="24" xfId="0" applyNumberFormat="1" applyFont="1" applyFill="1" applyBorder="1" applyAlignment="1">
      <alignment horizontal="right"/>
    </xf>
    <xf numFmtId="164" fontId="5" fillId="4" borderId="37" xfId="0" applyNumberFormat="1" applyFont="1" applyFill="1" applyBorder="1" applyAlignment="1">
      <alignment horizontal="left"/>
    </xf>
    <xf numFmtId="165" fontId="5" fillId="4" borderId="38" xfId="0" applyNumberFormat="1" applyFont="1" applyFill="1" applyBorder="1" applyAlignment="1">
      <alignment horizontal="right"/>
    </xf>
    <xf numFmtId="164" fontId="5" fillId="3" borderId="39" xfId="0" applyNumberFormat="1" applyFont="1" applyFill="1" applyBorder="1" applyAlignment="1">
      <alignment horizontal="left"/>
    </xf>
    <xf numFmtId="165" fontId="5" fillId="3" borderId="40" xfId="0" applyNumberFormat="1" applyFont="1" applyFill="1" applyBorder="1" applyAlignment="1">
      <alignment horizontal="right"/>
    </xf>
    <xf numFmtId="0" fontId="0" fillId="0" borderId="41" xfId="0" applyBorder="1"/>
    <xf numFmtId="49" fontId="4" fillId="2" borderId="41" xfId="0" applyNumberFormat="1" applyFont="1" applyFill="1" applyBorder="1" applyAlignment="1">
      <alignment horizontal="center" vertical="center" wrapText="1"/>
    </xf>
    <xf numFmtId="165" fontId="1" fillId="0" borderId="16" xfId="0" applyNumberFormat="1" applyFont="1" applyBorder="1"/>
    <xf numFmtId="164" fontId="4" fillId="2" borderId="30" xfId="0" applyNumberFormat="1" applyFont="1" applyFill="1" applyBorder="1" applyAlignment="1">
      <alignment horizontal="left"/>
    </xf>
    <xf numFmtId="49" fontId="4" fillId="2" borderId="31" xfId="0" applyNumberFormat="1" applyFont="1" applyFill="1" applyBorder="1" applyAlignment="1">
      <alignment horizontal="left"/>
    </xf>
    <xf numFmtId="49" fontId="4" fillId="2" borderId="31" xfId="0" applyNumberFormat="1" applyFont="1" applyFill="1" applyBorder="1" applyAlignment="1">
      <alignment horizontal="center"/>
    </xf>
    <xf numFmtId="3" fontId="4" fillId="4" borderId="31" xfId="0" applyNumberFormat="1" applyFont="1" applyFill="1" applyBorder="1" applyAlignment="1">
      <alignment horizontal="right"/>
    </xf>
    <xf numFmtId="165" fontId="4" fillId="2" borderId="32" xfId="0" applyNumberFormat="1" applyFont="1" applyFill="1" applyBorder="1" applyAlignment="1">
      <alignment horizontal="right"/>
    </xf>
    <xf numFmtId="164" fontId="4" fillId="2" borderId="33" xfId="0" applyNumberFormat="1" applyFont="1" applyFill="1" applyBorder="1" applyAlignment="1">
      <alignment horizontal="left"/>
    </xf>
    <xf numFmtId="165" fontId="4" fillId="2" borderId="34" xfId="0" applyNumberFormat="1" applyFont="1" applyFill="1" applyBorder="1" applyAlignment="1">
      <alignment horizontal="right"/>
    </xf>
    <xf numFmtId="164" fontId="4" fillId="2" borderId="39" xfId="0" applyNumberFormat="1" applyFont="1" applyFill="1" applyBorder="1" applyAlignment="1">
      <alignment horizontal="left"/>
    </xf>
    <xf numFmtId="49" fontId="4" fillId="2" borderId="42" xfId="0" applyNumberFormat="1" applyFont="1" applyFill="1" applyBorder="1" applyAlignment="1">
      <alignment horizontal="left"/>
    </xf>
    <xf numFmtId="49" fontId="4" fillId="2" borderId="42" xfId="0" applyNumberFormat="1" applyFont="1" applyFill="1" applyBorder="1" applyAlignment="1">
      <alignment horizontal="center"/>
    </xf>
    <xf numFmtId="3" fontId="4" fillId="3" borderId="42" xfId="0" applyNumberFormat="1" applyFont="1" applyFill="1" applyBorder="1" applyAlignment="1">
      <alignment horizontal="right"/>
    </xf>
    <xf numFmtId="165" fontId="4" fillId="2" borderId="40" xfId="0" applyNumberFormat="1" applyFont="1" applyFill="1" applyBorder="1" applyAlignment="1">
      <alignment horizontal="right"/>
    </xf>
    <xf numFmtId="3" fontId="5" fillId="0" borderId="20" xfId="0" applyNumberFormat="1" applyFont="1" applyBorder="1" applyAlignment="1">
      <alignment horizontal="right"/>
    </xf>
    <xf numFmtId="49" fontId="9" fillId="0" borderId="19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left"/>
    </xf>
    <xf numFmtId="0" fontId="0" fillId="0" borderId="25" xfId="0" applyBorder="1"/>
    <xf numFmtId="3" fontId="0" fillId="0" borderId="26" xfId="0" applyNumberFormat="1" applyBorder="1"/>
    <xf numFmtId="0" fontId="0" fillId="0" borderId="27" xfId="0" applyBorder="1"/>
    <xf numFmtId="3" fontId="0" fillId="0" borderId="29" xfId="0" applyNumberFormat="1" applyBorder="1"/>
    <xf numFmtId="0" fontId="5" fillId="0" borderId="0" xfId="0" applyFont="1" applyAlignment="1">
      <alignment horizontal="left"/>
    </xf>
    <xf numFmtId="164" fontId="7" fillId="0" borderId="12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 wrapText="1"/>
    </xf>
    <xf numFmtId="0" fontId="11" fillId="0" borderId="43" xfId="0" applyFont="1" applyBorder="1"/>
    <xf numFmtId="3" fontId="10" fillId="0" borderId="44" xfId="0" applyNumberFormat="1" applyFont="1" applyBorder="1"/>
    <xf numFmtId="49" fontId="5" fillId="2" borderId="5" xfId="0" applyNumberFormat="1" applyFont="1" applyFill="1" applyBorder="1" applyAlignment="1">
      <alignment horizontal="right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14" fontId="13" fillId="0" borderId="22" xfId="0" applyNumberFormat="1" applyFont="1" applyBorder="1" applyAlignment="1">
      <alignment horizontal="left" vertical="center"/>
    </xf>
    <xf numFmtId="49" fontId="5" fillId="2" borderId="23" xfId="0" applyNumberFormat="1" applyFont="1" applyFill="1" applyBorder="1" applyAlignment="1">
      <alignment horizontal="right" vertical="center" wrapText="1"/>
    </xf>
    <xf numFmtId="8" fontId="5" fillId="3" borderId="24" xfId="1" applyNumberFormat="1" applyFont="1" applyFill="1" applyBorder="1" applyAlignment="1">
      <alignment horizontal="right" vertical="center"/>
    </xf>
    <xf numFmtId="8" fontId="5" fillId="3" borderId="26" xfId="1" applyNumberFormat="1" applyFont="1" applyFill="1" applyBorder="1" applyAlignment="1">
      <alignment horizontal="right" vertical="center"/>
    </xf>
    <xf numFmtId="49" fontId="5" fillId="2" borderId="28" xfId="0" applyNumberFormat="1" applyFont="1" applyFill="1" applyBorder="1" applyAlignment="1">
      <alignment horizontal="left"/>
    </xf>
    <xf numFmtId="0" fontId="13" fillId="0" borderId="5" xfId="0" applyFont="1" applyBorder="1" applyAlignment="1">
      <alignment horizontal="right" vertical="center"/>
    </xf>
    <xf numFmtId="0" fontId="13" fillId="0" borderId="23" xfId="0" applyFont="1" applyBorder="1" applyAlignment="1">
      <alignment horizontal="right" vertical="center"/>
    </xf>
    <xf numFmtId="8" fontId="13" fillId="0" borderId="24" xfId="0" applyNumberFormat="1" applyFont="1" applyBorder="1" applyAlignment="1">
      <alignment horizontal="right" vertical="center"/>
    </xf>
    <xf numFmtId="8" fontId="13" fillId="0" borderId="26" xfId="0" applyNumberFormat="1" applyFont="1" applyBorder="1" applyAlignment="1">
      <alignment vertical="center"/>
    </xf>
    <xf numFmtId="14" fontId="13" fillId="0" borderId="25" xfId="0" applyNumberFormat="1" applyFont="1" applyBorder="1" applyAlignment="1">
      <alignment horizontal="left" vertical="center"/>
    </xf>
    <xf numFmtId="164" fontId="7" fillId="0" borderId="22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 wrapText="1"/>
    </xf>
    <xf numFmtId="164" fontId="7" fillId="0" borderId="25" xfId="0" applyNumberFormat="1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 wrapText="1"/>
    </xf>
    <xf numFmtId="3" fontId="5" fillId="4" borderId="28" xfId="0" applyNumberFormat="1" applyFont="1" applyFill="1" applyBorder="1" applyAlignment="1">
      <alignment horizontal="right"/>
    </xf>
    <xf numFmtId="14" fontId="5" fillId="4" borderId="25" xfId="0" applyNumberFormat="1" applyFont="1" applyFill="1" applyBorder="1" applyAlignment="1">
      <alignment horizontal="left"/>
    </xf>
    <xf numFmtId="14" fontId="13" fillId="0" borderId="25" xfId="0" applyNumberFormat="1" applyFont="1" applyBorder="1" applyAlignment="1">
      <alignment horizontal="left"/>
    </xf>
    <xf numFmtId="14" fontId="5" fillId="4" borderId="27" xfId="0" applyNumberFormat="1" applyFont="1" applyFill="1" applyBorder="1" applyAlignment="1">
      <alignment horizontal="left"/>
    </xf>
    <xf numFmtId="2" fontId="9" fillId="2" borderId="13" xfId="0" applyNumberFormat="1" applyFont="1" applyFill="1" applyBorder="1" applyAlignment="1">
      <alignment horizontal="center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164" fontId="5" fillId="8" borderId="25" xfId="0" applyNumberFormat="1" applyFont="1" applyFill="1" applyBorder="1" applyAlignment="1">
      <alignment horizontal="left"/>
    </xf>
    <xf numFmtId="164" fontId="5" fillId="8" borderId="27" xfId="0" applyNumberFormat="1" applyFont="1" applyFill="1" applyBorder="1" applyAlignment="1">
      <alignment horizontal="left"/>
    </xf>
    <xf numFmtId="49" fontId="5" fillId="5" borderId="23" xfId="0" applyNumberFormat="1" applyFont="1" applyFill="1" applyBorder="1" applyAlignment="1">
      <alignment horizontal="left"/>
    </xf>
    <xf numFmtId="49" fontId="5" fillId="5" borderId="5" xfId="0" applyNumberFormat="1" applyFont="1" applyFill="1" applyBorder="1" applyAlignment="1">
      <alignment horizontal="left"/>
    </xf>
    <xf numFmtId="49" fontId="5" fillId="5" borderId="28" xfId="0" applyNumberFormat="1" applyFont="1" applyFill="1" applyBorder="1" applyAlignment="1">
      <alignment horizontal="left"/>
    </xf>
    <xf numFmtId="3" fontId="5" fillId="8" borderId="5" xfId="0" applyNumberFormat="1" applyFont="1" applyFill="1" applyBorder="1" applyAlignment="1">
      <alignment horizontal="right"/>
    </xf>
    <xf numFmtId="3" fontId="5" fillId="8" borderId="28" xfId="0" applyNumberFormat="1" applyFont="1" applyFill="1" applyBorder="1" applyAlignment="1">
      <alignment horizontal="right"/>
    </xf>
    <xf numFmtId="164" fontId="9" fillId="7" borderId="22" xfId="0" applyNumberFormat="1" applyFont="1" applyFill="1" applyBorder="1" applyAlignment="1">
      <alignment horizontal="center" vertical="center"/>
    </xf>
    <xf numFmtId="164" fontId="9" fillId="7" borderId="25" xfId="0" applyNumberFormat="1" applyFont="1" applyFill="1" applyBorder="1" applyAlignment="1">
      <alignment horizontal="center" vertical="center"/>
    </xf>
    <xf numFmtId="164" fontId="4" fillId="8" borderId="25" xfId="0" applyNumberFormat="1" applyFont="1" applyFill="1" applyBorder="1" applyAlignment="1">
      <alignment horizontal="left"/>
    </xf>
    <xf numFmtId="164" fontId="4" fillId="8" borderId="27" xfId="0" applyNumberFormat="1" applyFont="1" applyFill="1" applyBorder="1" applyAlignment="1">
      <alignment horizontal="left"/>
    </xf>
    <xf numFmtId="164" fontId="9" fillId="7" borderId="23" xfId="0" applyNumberFormat="1" applyFont="1" applyFill="1" applyBorder="1" applyAlignment="1">
      <alignment horizontal="center" vertical="center" wrapText="1"/>
    </xf>
    <xf numFmtId="164" fontId="9" fillId="7" borderId="5" xfId="0" applyNumberFormat="1" applyFont="1" applyFill="1" applyBorder="1" applyAlignment="1">
      <alignment horizontal="center" vertical="center" wrapText="1"/>
    </xf>
    <xf numFmtId="165" fontId="4" fillId="8" borderId="5" xfId="0" applyNumberFormat="1" applyFont="1" applyFill="1" applyBorder="1" applyAlignment="1">
      <alignment horizontal="right"/>
    </xf>
    <xf numFmtId="165" fontId="4" fillId="8" borderId="28" xfId="0" applyNumberFormat="1" applyFont="1" applyFill="1" applyBorder="1" applyAlignment="1">
      <alignment horizontal="right"/>
    </xf>
    <xf numFmtId="14" fontId="13" fillId="7" borderId="22" xfId="0" applyNumberFormat="1" applyFont="1" applyFill="1" applyBorder="1" applyAlignment="1">
      <alignment horizontal="left" vertical="center"/>
    </xf>
    <xf numFmtId="14" fontId="13" fillId="7" borderId="25" xfId="0" applyNumberFormat="1" applyFont="1" applyFill="1" applyBorder="1" applyAlignment="1">
      <alignment horizontal="left" vertical="center"/>
    </xf>
    <xf numFmtId="0" fontId="13" fillId="7" borderId="23" xfId="0" applyFont="1" applyFill="1" applyBorder="1" applyAlignment="1">
      <alignment horizontal="right" vertical="center"/>
    </xf>
    <xf numFmtId="0" fontId="13" fillId="7" borderId="5" xfId="0" applyFont="1" applyFill="1" applyBorder="1" applyAlignment="1">
      <alignment horizontal="right" vertical="center"/>
    </xf>
    <xf numFmtId="8" fontId="13" fillId="6" borderId="24" xfId="0" applyNumberFormat="1" applyFont="1" applyFill="1" applyBorder="1" applyAlignment="1">
      <alignment horizontal="right" vertical="center"/>
    </xf>
    <xf numFmtId="8" fontId="13" fillId="6" borderId="26" xfId="0" applyNumberFormat="1" applyFont="1" applyFill="1" applyBorder="1" applyAlignment="1">
      <alignment horizontal="right" vertical="center"/>
    </xf>
    <xf numFmtId="166" fontId="5" fillId="5" borderId="24" xfId="0" applyNumberFormat="1" applyFont="1" applyFill="1" applyBorder="1" applyAlignment="1">
      <alignment horizontal="right" vertical="center"/>
    </xf>
    <xf numFmtId="0" fontId="11" fillId="6" borderId="24" xfId="0" applyFont="1" applyFill="1" applyBorder="1" applyAlignment="1">
      <alignment horizontal="center" vertical="center"/>
    </xf>
    <xf numFmtId="0" fontId="11" fillId="6" borderId="26" xfId="0" applyFont="1" applyFill="1" applyBorder="1" applyAlignment="1">
      <alignment horizontal="center" vertical="center"/>
    </xf>
    <xf numFmtId="0" fontId="13" fillId="6" borderId="5" xfId="0" applyFont="1" applyFill="1" applyBorder="1"/>
    <xf numFmtId="0" fontId="13" fillId="6" borderId="28" xfId="0" applyFont="1" applyFill="1" applyBorder="1"/>
    <xf numFmtId="0" fontId="1" fillId="0" borderId="19" xfId="0" applyFont="1" applyBorder="1"/>
    <xf numFmtId="0" fontId="1" fillId="0" borderId="21" xfId="0" applyFont="1" applyBorder="1"/>
    <xf numFmtId="0" fontId="1" fillId="0" borderId="20" xfId="0" applyFont="1" applyBorder="1"/>
    <xf numFmtId="164" fontId="5" fillId="4" borderId="45" xfId="0" applyNumberFormat="1" applyFont="1" applyFill="1" applyBorder="1" applyAlignment="1">
      <alignment horizontal="right"/>
    </xf>
    <xf numFmtId="49" fontId="5" fillId="4" borderId="46" xfId="0" applyNumberFormat="1" applyFont="1" applyFill="1" applyBorder="1" applyAlignment="1">
      <alignment horizontal="right"/>
    </xf>
    <xf numFmtId="165" fontId="13" fillId="5" borderId="32" xfId="0" applyNumberFormat="1" applyFont="1" applyFill="1" applyBorder="1" applyAlignment="1">
      <alignment horizontal="right"/>
    </xf>
    <xf numFmtId="14" fontId="5" fillId="3" borderId="37" xfId="0" applyNumberFormat="1" applyFont="1" applyFill="1" applyBorder="1" applyAlignment="1">
      <alignment horizontal="right" wrapText="1"/>
    </xf>
    <xf numFmtId="0" fontId="5" fillId="4" borderId="6" xfId="0" applyFont="1" applyFill="1" applyBorder="1" applyAlignment="1">
      <alignment horizontal="left"/>
    </xf>
    <xf numFmtId="0" fontId="13" fillId="0" borderId="0" xfId="0" applyFont="1"/>
    <xf numFmtId="0" fontId="5" fillId="3" borderId="6" xfId="0" applyFont="1" applyFill="1" applyBorder="1" applyAlignment="1">
      <alignment horizontal="right" wrapText="1"/>
    </xf>
    <xf numFmtId="166" fontId="5" fillId="5" borderId="38" xfId="0" applyNumberFormat="1" applyFont="1" applyFill="1" applyBorder="1" applyAlignment="1">
      <alignment horizontal="right" wrapText="1"/>
    </xf>
    <xf numFmtId="14" fontId="5" fillId="4" borderId="33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166" fontId="5" fillId="5" borderId="34" xfId="0" applyNumberFormat="1" applyFont="1" applyFill="1" applyBorder="1" applyAlignment="1">
      <alignment horizontal="right"/>
    </xf>
    <xf numFmtId="14" fontId="5" fillId="3" borderId="37" xfId="0" applyNumberFormat="1" applyFont="1" applyFill="1" applyBorder="1" applyAlignment="1">
      <alignment wrapText="1"/>
    </xf>
    <xf numFmtId="14" fontId="5" fillId="3" borderId="25" xfId="0" applyNumberFormat="1" applyFont="1" applyFill="1" applyBorder="1" applyAlignment="1">
      <alignment wrapText="1"/>
    </xf>
    <xf numFmtId="14" fontId="5" fillId="3" borderId="47" xfId="0" applyNumberFormat="1" applyFont="1" applyFill="1" applyBorder="1" applyAlignment="1">
      <alignment wrapText="1"/>
    </xf>
    <xf numFmtId="0" fontId="5" fillId="4" borderId="48" xfId="0" applyFont="1" applyFill="1" applyBorder="1" applyAlignment="1">
      <alignment horizontal="left"/>
    </xf>
    <xf numFmtId="0" fontId="5" fillId="3" borderId="48" xfId="0" applyFont="1" applyFill="1" applyBorder="1" applyAlignment="1">
      <alignment horizontal="right" wrapText="1"/>
    </xf>
    <xf numFmtId="166" fontId="5" fillId="5" borderId="49" xfId="0" applyNumberFormat="1" applyFont="1" applyFill="1" applyBorder="1" applyAlignment="1">
      <alignment horizontal="right" wrapText="1"/>
    </xf>
    <xf numFmtId="0" fontId="0" fillId="0" borderId="50" xfId="0" applyBorder="1"/>
    <xf numFmtId="3" fontId="0" fillId="0" borderId="51" xfId="0" applyNumberFormat="1" applyBorder="1"/>
    <xf numFmtId="3" fontId="10" fillId="0" borderId="0" xfId="0" applyNumberFormat="1" applyFont="1"/>
    <xf numFmtId="44" fontId="4" fillId="4" borderId="1" xfId="1" applyFont="1" applyFill="1" applyBorder="1" applyAlignment="1">
      <alignment horizontal="right"/>
    </xf>
    <xf numFmtId="44" fontId="4" fillId="3" borderId="1" xfId="1" applyFont="1" applyFill="1" applyBorder="1" applyAlignment="1">
      <alignment horizontal="right"/>
    </xf>
    <xf numFmtId="49" fontId="0" fillId="0" borderId="0" xfId="0" applyNumberFormat="1"/>
    <xf numFmtId="3" fontId="0" fillId="0" borderId="0" xfId="0" applyNumberFormat="1"/>
    <xf numFmtId="0" fontId="0" fillId="0" borderId="15" xfId="0" applyBorder="1"/>
    <xf numFmtId="0" fontId="0" fillId="0" borderId="52" xfId="0" applyBorder="1"/>
    <xf numFmtId="0" fontId="0" fillId="0" borderId="18" xfId="0" applyBorder="1"/>
    <xf numFmtId="0" fontId="2" fillId="0" borderId="7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Memorial Natural Gas Usage in Total Therms</a:t>
            </a:r>
            <a:r>
              <a:rPr lang="en-US" b="1" baseline="0"/>
              <a:t>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'Graph of Usage'!$A$52:$A$57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  <c:pt idx="5">
                  <c:v>2023-24</c:v>
                </c:pt>
              </c:strCache>
            </c:strRef>
          </c:cat>
          <c:val>
            <c:numRef>
              <c:f>'Graph of Usage'!$B$52:$B$57</c:f>
              <c:numCache>
                <c:formatCode>#,##0</c:formatCode>
                <c:ptCount val="6"/>
                <c:pt idx="0">
                  <c:v>156436</c:v>
                </c:pt>
                <c:pt idx="1">
                  <c:v>151072</c:v>
                </c:pt>
                <c:pt idx="2">
                  <c:v>143123</c:v>
                </c:pt>
                <c:pt idx="3">
                  <c:v>161719</c:v>
                </c:pt>
                <c:pt idx="4">
                  <c:v>142715</c:v>
                </c:pt>
                <c:pt idx="5">
                  <c:v>12520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1-4DB2-8B2F-6517C3E3C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19858096"/>
        <c:axId val="1319861008"/>
      </c:barChart>
      <c:catAx>
        <c:axId val="13198580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9861008"/>
        <c:crosses val="autoZero"/>
        <c:auto val="1"/>
        <c:lblAlgn val="ctr"/>
        <c:lblOffset val="100"/>
        <c:noMultiLvlLbl val="0"/>
      </c:catAx>
      <c:valAx>
        <c:axId val="1319861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Therms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9858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Memorial Electricity Usage in Total kWh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5"/>
              <c:pt idx="0">
                <c:v>2019-20</c:v>
              </c:pt>
              <c:pt idx="1">
                <c:v> 2020-21</c:v>
              </c:pt>
              <c:pt idx="2">
                <c:v> 2021-22</c:v>
              </c:pt>
              <c:pt idx="3">
                <c:v> 2022-23</c:v>
              </c:pt>
              <c:pt idx="4">
                <c:v> 2023-24</c:v>
              </c:pt>
            </c:strLit>
          </c:cat>
          <c:val>
            <c:numRef>
              <c:f>'Graph of Usage'!$E$53:$E$57</c:f>
              <c:numCache>
                <c:formatCode>#,##0</c:formatCode>
                <c:ptCount val="5"/>
                <c:pt idx="0" formatCode="General">
                  <c:v>174426</c:v>
                </c:pt>
                <c:pt idx="1">
                  <c:v>143123</c:v>
                </c:pt>
                <c:pt idx="2" formatCode="General">
                  <c:v>1683763</c:v>
                </c:pt>
                <c:pt idx="3" formatCode="General">
                  <c:v>1884339</c:v>
                </c:pt>
                <c:pt idx="4">
                  <c:v>12520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7F-4F6F-ABBA-7C13C4DD7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7607264"/>
        <c:axId val="805018000"/>
      </c:barChart>
      <c:catAx>
        <c:axId val="837607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5018000"/>
        <c:crosses val="autoZero"/>
        <c:auto val="1"/>
        <c:lblAlgn val="ctr"/>
        <c:lblOffset val="100"/>
        <c:noMultiLvlLbl val="0"/>
      </c:catAx>
      <c:valAx>
        <c:axId val="805018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7607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1</xdr:row>
      <xdr:rowOff>4762</xdr:rowOff>
    </xdr:from>
    <xdr:to>
      <xdr:col>12</xdr:col>
      <xdr:colOff>38100</xdr:colOff>
      <xdr:row>27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2172CC3-B54C-0B08-0FEF-E14FCA8328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22</xdr:col>
      <xdr:colOff>304800</xdr:colOff>
      <xdr:row>27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C2796D-3380-4245-B9F8-97BA9D177E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EB635-3225-4168-985C-FA8946BDA88A}">
  <dimension ref="A1:M80"/>
  <sheetViews>
    <sheetView topLeftCell="A31" workbookViewId="0">
      <selection activeCell="H19" sqref="H19"/>
    </sheetView>
  </sheetViews>
  <sheetFormatPr defaultRowHeight="15" x14ac:dyDescent="0.25"/>
  <cols>
    <col min="1" max="1" width="15.140625" customWidth="1"/>
    <col min="2" max="2" width="18.140625" customWidth="1"/>
    <col min="3" max="3" width="15.7109375" bestFit="1" customWidth="1"/>
    <col min="4" max="4" width="9.5703125" bestFit="1" customWidth="1"/>
    <col min="5" max="5" width="13.140625" customWidth="1"/>
    <col min="7" max="7" width="12.7109375" bestFit="1" customWidth="1"/>
    <col min="8" max="8" width="14.28515625" customWidth="1"/>
    <col min="9" max="9" width="14.85546875" customWidth="1"/>
    <col min="10" max="10" width="17.140625" customWidth="1"/>
    <col min="11" max="11" width="14" customWidth="1"/>
    <col min="12" max="12" width="14.42578125" customWidth="1"/>
    <col min="13" max="13" width="10.28515625" bestFit="1" customWidth="1"/>
  </cols>
  <sheetData>
    <row r="1" spans="1:13" ht="27" thickBot="1" x14ac:dyDescent="0.45">
      <c r="A1" s="241" t="s">
        <v>17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3"/>
    </row>
    <row r="3" spans="1:13" ht="18.75" x14ac:dyDescent="0.3">
      <c r="A3" s="1" t="s">
        <v>0</v>
      </c>
    </row>
    <row r="4" spans="1:13" ht="16.5" thickBot="1" x14ac:dyDescent="0.3">
      <c r="D4" s="21" t="s">
        <v>1</v>
      </c>
      <c r="E4" s="21" t="s">
        <v>3</v>
      </c>
      <c r="F4" s="21" t="s">
        <v>4</v>
      </c>
      <c r="G4" s="21" t="s">
        <v>5</v>
      </c>
      <c r="H4" s="3"/>
    </row>
    <row r="5" spans="1:13" ht="60.75" thickBot="1" x14ac:dyDescent="0.3">
      <c r="A5" s="37" t="s">
        <v>6</v>
      </c>
      <c r="B5" s="38" t="s">
        <v>7</v>
      </c>
      <c r="C5" s="38" t="s">
        <v>8</v>
      </c>
      <c r="D5" s="77" t="s">
        <v>9</v>
      </c>
      <c r="E5" s="77" t="s">
        <v>10</v>
      </c>
      <c r="F5" s="77" t="s">
        <v>11</v>
      </c>
      <c r="G5" s="77" t="s">
        <v>12</v>
      </c>
      <c r="H5" s="78" t="s">
        <v>13</v>
      </c>
    </row>
    <row r="6" spans="1:13" x14ac:dyDescent="0.25">
      <c r="A6" s="73"/>
      <c r="B6" s="74"/>
      <c r="C6" s="75"/>
      <c r="D6" s="36"/>
      <c r="E6" s="36"/>
      <c r="F6" s="36"/>
      <c r="G6" s="36"/>
      <c r="H6" s="76"/>
    </row>
    <row r="7" spans="1:13" x14ac:dyDescent="0.25">
      <c r="A7" s="5"/>
      <c r="B7" s="6"/>
      <c r="C7" s="2"/>
      <c r="D7" s="9"/>
      <c r="E7" s="9"/>
      <c r="F7" s="9"/>
      <c r="G7" s="9"/>
      <c r="H7" s="8"/>
    </row>
    <row r="8" spans="1:13" x14ac:dyDescent="0.25">
      <c r="A8" s="5"/>
      <c r="B8" s="6"/>
      <c r="C8" s="2"/>
      <c r="D8" s="7"/>
      <c r="E8" s="7"/>
      <c r="F8" s="7"/>
      <c r="G8" s="7"/>
      <c r="H8" s="8"/>
    </row>
    <row r="9" spans="1:13" x14ac:dyDescent="0.25">
      <c r="A9" s="5"/>
      <c r="B9" s="6"/>
      <c r="C9" s="2"/>
      <c r="D9" s="9"/>
      <c r="E9" s="9"/>
      <c r="F9" s="9"/>
      <c r="G9" s="9"/>
      <c r="H9" s="8"/>
    </row>
    <row r="10" spans="1:13" x14ac:dyDescent="0.25">
      <c r="A10" s="5"/>
      <c r="B10" s="6"/>
      <c r="C10" s="2"/>
      <c r="D10" s="7"/>
      <c r="E10" s="7"/>
      <c r="F10" s="7"/>
      <c r="G10" s="7"/>
      <c r="H10" s="8"/>
    </row>
    <row r="11" spans="1:13" x14ac:dyDescent="0.25">
      <c r="A11" s="5"/>
      <c r="B11" s="6"/>
      <c r="C11" s="2"/>
      <c r="D11" s="9"/>
      <c r="E11" s="9"/>
      <c r="F11" s="9"/>
      <c r="G11" s="9"/>
      <c r="H11" s="8"/>
    </row>
    <row r="12" spans="1:13" x14ac:dyDescent="0.25">
      <c r="A12" s="5"/>
      <c r="B12" s="6"/>
      <c r="C12" s="2"/>
      <c r="D12" s="7"/>
      <c r="E12" s="7"/>
      <c r="F12" s="7"/>
      <c r="G12" s="7"/>
      <c r="H12" s="8"/>
    </row>
    <row r="13" spans="1:13" x14ac:dyDescent="0.25">
      <c r="A13" s="5"/>
      <c r="B13" s="6"/>
      <c r="C13" s="2"/>
      <c r="D13" s="9"/>
      <c r="E13" s="9"/>
      <c r="F13" s="9"/>
      <c r="G13" s="9"/>
      <c r="H13" s="8"/>
    </row>
    <row r="14" spans="1:13" x14ac:dyDescent="0.25">
      <c r="A14" s="5"/>
      <c r="B14" s="6"/>
      <c r="C14" s="2"/>
      <c r="D14" s="7"/>
      <c r="E14" s="7"/>
      <c r="F14" s="7"/>
      <c r="G14" s="7"/>
      <c r="H14" s="8"/>
    </row>
    <row r="15" spans="1:13" x14ac:dyDescent="0.25">
      <c r="A15" s="5"/>
      <c r="B15" s="6"/>
      <c r="C15" s="2"/>
      <c r="D15" s="9"/>
      <c r="E15" s="9"/>
      <c r="F15" s="9"/>
      <c r="G15" s="9"/>
      <c r="H15" s="8"/>
    </row>
    <row r="16" spans="1:13" x14ac:dyDescent="0.25">
      <c r="A16" s="5"/>
      <c r="B16" s="6"/>
      <c r="C16" s="2"/>
      <c r="D16" s="7"/>
      <c r="E16" s="7"/>
      <c r="F16" s="7"/>
      <c r="G16" s="7"/>
      <c r="H16" s="8"/>
    </row>
    <row r="17" spans="1:13" ht="15.75" thickBot="1" x14ac:dyDescent="0.3">
      <c r="A17" s="5">
        <v>43622</v>
      </c>
      <c r="B17" s="6" t="s">
        <v>56</v>
      </c>
      <c r="C17" s="2"/>
      <c r="D17" s="9">
        <v>169766</v>
      </c>
      <c r="E17" s="9">
        <v>83190</v>
      </c>
      <c r="F17" s="9">
        <v>641</v>
      </c>
      <c r="G17" s="9">
        <v>86577</v>
      </c>
      <c r="H17" s="10">
        <v>17677.78</v>
      </c>
    </row>
    <row r="18" spans="1:13" ht="15.75" thickBot="1" x14ac:dyDescent="0.3">
      <c r="H18" s="11">
        <f>SUM(H6:H17)</f>
        <v>17677.78</v>
      </c>
    </row>
    <row r="20" spans="1:13" ht="15.75" thickBot="1" x14ac:dyDescent="0.3"/>
    <row r="21" spans="1:13" ht="19.5" thickBot="1" x14ac:dyDescent="0.35">
      <c r="A21" s="244" t="s">
        <v>14</v>
      </c>
      <c r="B21" s="245"/>
      <c r="G21" s="246" t="s">
        <v>26</v>
      </c>
      <c r="H21" s="247"/>
      <c r="I21" s="42"/>
      <c r="J21" s="42"/>
      <c r="K21" s="42"/>
      <c r="L21" s="42"/>
      <c r="M21" s="42"/>
    </row>
    <row r="22" spans="1:13" ht="21" customHeight="1" thickBot="1" x14ac:dyDescent="0.35">
      <c r="A22" s="39" t="s">
        <v>6</v>
      </c>
      <c r="B22" s="40" t="s">
        <v>7</v>
      </c>
      <c r="C22" s="40" t="s">
        <v>8</v>
      </c>
      <c r="D22" s="40" t="s">
        <v>15</v>
      </c>
      <c r="E22" s="41" t="s">
        <v>13</v>
      </c>
      <c r="G22" s="68" t="s">
        <v>27</v>
      </c>
      <c r="H22" s="69" t="s">
        <v>30</v>
      </c>
      <c r="I22" s="42"/>
      <c r="J22" s="42"/>
      <c r="K22" s="42"/>
      <c r="L22" s="42"/>
      <c r="M22" s="42"/>
    </row>
    <row r="23" spans="1:13" ht="15.75" customHeight="1" x14ac:dyDescent="0.3">
      <c r="A23" s="43">
        <v>43291</v>
      </c>
      <c r="B23" s="44" t="s">
        <v>18</v>
      </c>
      <c r="C23" s="45" t="s">
        <v>19</v>
      </c>
      <c r="D23" s="46">
        <v>113</v>
      </c>
      <c r="E23" s="47">
        <v>-24.75</v>
      </c>
      <c r="G23" s="70">
        <v>43495</v>
      </c>
      <c r="H23" s="71">
        <v>1404.2</v>
      </c>
      <c r="I23" s="42"/>
      <c r="J23" s="42"/>
      <c r="K23" s="42"/>
      <c r="L23" s="42"/>
      <c r="M23" s="42"/>
    </row>
    <row r="24" spans="1:13" ht="15.75" customHeight="1" x14ac:dyDescent="0.3">
      <c r="A24" s="48">
        <v>43289</v>
      </c>
      <c r="B24" s="49" t="s">
        <v>20</v>
      </c>
      <c r="C24" s="50" t="s">
        <v>21</v>
      </c>
      <c r="D24" s="51">
        <v>9</v>
      </c>
      <c r="E24" s="52"/>
      <c r="G24" s="43"/>
      <c r="H24" s="47"/>
      <c r="I24" s="42"/>
      <c r="J24" s="42"/>
      <c r="K24" s="42"/>
      <c r="L24" s="42"/>
      <c r="M24" s="42"/>
    </row>
    <row r="25" spans="1:13" ht="15.75" customHeight="1" x14ac:dyDescent="0.3">
      <c r="A25" s="53">
        <v>43289</v>
      </c>
      <c r="B25" s="54" t="s">
        <v>22</v>
      </c>
      <c r="C25" s="55" t="s">
        <v>23</v>
      </c>
      <c r="D25" s="56">
        <v>49</v>
      </c>
      <c r="E25" s="57"/>
      <c r="G25" s="48"/>
      <c r="H25" s="52"/>
      <c r="I25" s="42"/>
      <c r="J25" s="42"/>
      <c r="K25" s="42"/>
      <c r="L25" s="42"/>
      <c r="M25" s="42"/>
    </row>
    <row r="26" spans="1:13" ht="15.75" customHeight="1" x14ac:dyDescent="0.3">
      <c r="A26" s="48">
        <v>43320</v>
      </c>
      <c r="B26" s="49" t="s">
        <v>18</v>
      </c>
      <c r="C26" s="50" t="s">
        <v>19</v>
      </c>
      <c r="D26" s="51">
        <v>565</v>
      </c>
      <c r="E26" s="52">
        <v>412.88</v>
      </c>
      <c r="G26" s="53"/>
      <c r="H26" s="57"/>
      <c r="I26" s="42"/>
      <c r="J26" s="42"/>
      <c r="K26" s="42"/>
      <c r="L26" s="42"/>
      <c r="M26" s="42"/>
    </row>
    <row r="27" spans="1:13" ht="15.75" customHeight="1" x14ac:dyDescent="0.3">
      <c r="A27" s="53">
        <v>43318</v>
      </c>
      <c r="B27" s="54" t="s">
        <v>20</v>
      </c>
      <c r="C27" s="55" t="s">
        <v>21</v>
      </c>
      <c r="D27" s="56">
        <v>9</v>
      </c>
      <c r="E27" s="57"/>
      <c r="G27" s="48"/>
      <c r="H27" s="52"/>
      <c r="I27" s="42"/>
      <c r="J27" s="42"/>
      <c r="K27" s="42"/>
      <c r="L27" s="42"/>
      <c r="M27" s="42"/>
    </row>
    <row r="28" spans="1:13" ht="15.75" customHeight="1" x14ac:dyDescent="0.3">
      <c r="A28" s="48">
        <v>43318</v>
      </c>
      <c r="B28" s="49" t="s">
        <v>22</v>
      </c>
      <c r="C28" s="50" t="s">
        <v>23</v>
      </c>
      <c r="D28" s="51">
        <v>26</v>
      </c>
      <c r="E28" s="52"/>
      <c r="G28" s="53"/>
      <c r="H28" s="57"/>
      <c r="I28" s="42"/>
      <c r="J28" s="42"/>
      <c r="K28" s="42"/>
      <c r="L28" s="42"/>
      <c r="M28" s="42"/>
    </row>
    <row r="29" spans="1:13" ht="15.75" customHeight="1" x14ac:dyDescent="0.3">
      <c r="A29" s="53">
        <v>43350</v>
      </c>
      <c r="B29" s="54" t="s">
        <v>18</v>
      </c>
      <c r="C29" s="55" t="s">
        <v>19</v>
      </c>
      <c r="D29" s="56">
        <v>2247</v>
      </c>
      <c r="E29" s="57">
        <v>1173.23</v>
      </c>
      <c r="G29" s="48"/>
      <c r="H29" s="52"/>
      <c r="I29" s="42"/>
      <c r="J29" s="42"/>
      <c r="K29" s="42"/>
      <c r="L29" s="42"/>
      <c r="M29" s="42"/>
    </row>
    <row r="30" spans="1:13" ht="15.75" customHeight="1" x14ac:dyDescent="0.3">
      <c r="A30" s="48">
        <v>43348</v>
      </c>
      <c r="B30" s="49" t="s">
        <v>20</v>
      </c>
      <c r="C30" s="50" t="s">
        <v>21</v>
      </c>
      <c r="D30" s="51">
        <v>11</v>
      </c>
      <c r="E30" s="52"/>
      <c r="G30" s="53"/>
      <c r="H30" s="57"/>
      <c r="I30" s="42"/>
      <c r="J30" s="42"/>
      <c r="K30" s="42"/>
      <c r="L30" s="42"/>
      <c r="M30" s="42"/>
    </row>
    <row r="31" spans="1:13" ht="15.75" customHeight="1" x14ac:dyDescent="0.3">
      <c r="A31" s="53">
        <v>43348</v>
      </c>
      <c r="B31" s="54" t="s">
        <v>22</v>
      </c>
      <c r="C31" s="55" t="s">
        <v>23</v>
      </c>
      <c r="D31" s="56">
        <v>38</v>
      </c>
      <c r="E31" s="57"/>
      <c r="G31" s="48"/>
      <c r="H31" s="52"/>
      <c r="I31" s="42"/>
      <c r="J31" s="42"/>
      <c r="K31" s="42"/>
      <c r="L31" s="42"/>
      <c r="M31" s="42"/>
    </row>
    <row r="32" spans="1:13" ht="15.75" customHeight="1" x14ac:dyDescent="0.3">
      <c r="A32" s="48">
        <v>43379</v>
      </c>
      <c r="B32" s="49" t="s">
        <v>18</v>
      </c>
      <c r="C32" s="50" t="s">
        <v>19</v>
      </c>
      <c r="D32" s="51">
        <v>4308</v>
      </c>
      <c r="E32" s="52">
        <v>2211.5</v>
      </c>
      <c r="G32" s="53"/>
      <c r="H32" s="57"/>
      <c r="I32" s="42"/>
      <c r="J32" s="42"/>
      <c r="K32" s="42"/>
      <c r="L32" s="42"/>
      <c r="M32" s="42"/>
    </row>
    <row r="33" spans="1:13" ht="15.75" customHeight="1" thickBot="1" x14ac:dyDescent="0.35">
      <c r="A33" s="53">
        <v>43377</v>
      </c>
      <c r="B33" s="54" t="s">
        <v>20</v>
      </c>
      <c r="C33" s="55" t="s">
        <v>21</v>
      </c>
      <c r="D33" s="56">
        <v>9</v>
      </c>
      <c r="E33" s="57"/>
      <c r="G33" s="48"/>
      <c r="H33" s="58"/>
      <c r="I33" s="42"/>
      <c r="J33" s="42"/>
      <c r="K33" s="42"/>
      <c r="L33" s="42"/>
      <c r="M33" s="42"/>
    </row>
    <row r="34" spans="1:13" ht="15.75" customHeight="1" thickBot="1" x14ac:dyDescent="0.35">
      <c r="A34" s="48">
        <v>43377</v>
      </c>
      <c r="B34" s="49" t="s">
        <v>22</v>
      </c>
      <c r="C34" s="50" t="s">
        <v>23</v>
      </c>
      <c r="D34" s="51">
        <v>173</v>
      </c>
      <c r="E34" s="58"/>
      <c r="G34" s="32"/>
      <c r="H34" s="72">
        <f>SUM(H22:H33)</f>
        <v>1404.2</v>
      </c>
      <c r="I34" s="42"/>
      <c r="J34" s="42"/>
      <c r="K34" s="42"/>
      <c r="L34" s="42"/>
      <c r="M34" s="42"/>
    </row>
    <row r="35" spans="1:13" ht="15.75" customHeight="1" x14ac:dyDescent="0.3">
      <c r="A35" s="53">
        <v>43408</v>
      </c>
      <c r="B35" s="54" t="s">
        <v>20</v>
      </c>
      <c r="C35" s="55" t="s">
        <v>21</v>
      </c>
      <c r="D35" s="56">
        <v>9</v>
      </c>
      <c r="E35" s="57">
        <v>150.51</v>
      </c>
      <c r="I35" s="42"/>
      <c r="J35" s="42"/>
      <c r="K35" s="42"/>
      <c r="L35" s="42"/>
      <c r="M35" s="42"/>
    </row>
    <row r="36" spans="1:13" ht="15.75" x14ac:dyDescent="0.25">
      <c r="A36" s="48">
        <v>43408</v>
      </c>
      <c r="B36" s="49" t="s">
        <v>22</v>
      </c>
      <c r="C36" s="50" t="s">
        <v>23</v>
      </c>
      <c r="D36" s="51">
        <v>197</v>
      </c>
      <c r="E36" s="52"/>
    </row>
    <row r="37" spans="1:13" ht="15.75" x14ac:dyDescent="0.25">
      <c r="A37" s="53">
        <v>43409</v>
      </c>
      <c r="B37" s="54" t="s">
        <v>18</v>
      </c>
      <c r="C37" s="55" t="s">
        <v>19</v>
      </c>
      <c r="D37" s="56">
        <v>11561</v>
      </c>
      <c r="E37" s="57">
        <v>5618.47</v>
      </c>
    </row>
    <row r="38" spans="1:13" ht="15.75" x14ac:dyDescent="0.25">
      <c r="A38" s="48">
        <v>43440</v>
      </c>
      <c r="B38" s="49" t="s">
        <v>18</v>
      </c>
      <c r="C38" s="50" t="s">
        <v>19</v>
      </c>
      <c r="D38" s="51">
        <v>23455</v>
      </c>
      <c r="E38" s="52">
        <v>12952.43</v>
      </c>
    </row>
    <row r="39" spans="1:13" ht="15.75" x14ac:dyDescent="0.25">
      <c r="A39" s="53">
        <v>43439</v>
      </c>
      <c r="B39" s="54" t="s">
        <v>20</v>
      </c>
      <c r="C39" s="55" t="s">
        <v>21</v>
      </c>
      <c r="D39" s="56">
        <v>12</v>
      </c>
      <c r="E39" s="57"/>
    </row>
    <row r="40" spans="1:13" ht="15.75" x14ac:dyDescent="0.25">
      <c r="A40" s="48">
        <v>43439</v>
      </c>
      <c r="B40" s="49" t="s">
        <v>22</v>
      </c>
      <c r="C40" s="50" t="s">
        <v>23</v>
      </c>
      <c r="D40" s="51">
        <v>176</v>
      </c>
      <c r="E40" s="52"/>
    </row>
    <row r="41" spans="1:13" ht="15.75" x14ac:dyDescent="0.25">
      <c r="A41" s="53">
        <v>43472</v>
      </c>
      <c r="B41" s="54" t="s">
        <v>18</v>
      </c>
      <c r="C41" s="55" t="s">
        <v>19</v>
      </c>
      <c r="D41" s="56">
        <v>24210</v>
      </c>
      <c r="E41" s="57">
        <v>15023.14</v>
      </c>
    </row>
    <row r="42" spans="1:13" ht="15.75" x14ac:dyDescent="0.25">
      <c r="A42" s="48">
        <v>43472</v>
      </c>
      <c r="B42" s="49" t="s">
        <v>20</v>
      </c>
      <c r="C42" s="50" t="s">
        <v>21</v>
      </c>
      <c r="D42" s="51">
        <v>14</v>
      </c>
      <c r="E42" s="52"/>
    </row>
    <row r="43" spans="1:13" ht="15.75" x14ac:dyDescent="0.25">
      <c r="A43" s="53">
        <v>43472</v>
      </c>
      <c r="B43" s="54" t="s">
        <v>22</v>
      </c>
      <c r="C43" s="55" t="s">
        <v>23</v>
      </c>
      <c r="D43" s="56">
        <v>164</v>
      </c>
      <c r="E43" s="57"/>
    </row>
    <row r="44" spans="1:13" ht="15.75" x14ac:dyDescent="0.25">
      <c r="A44" s="48">
        <v>43504</v>
      </c>
      <c r="B44" s="49" t="s">
        <v>18</v>
      </c>
      <c r="C44" s="50" t="s">
        <v>19</v>
      </c>
      <c r="D44" s="51">
        <v>30075</v>
      </c>
      <c r="E44" s="52">
        <v>17027.009999999998</v>
      </c>
    </row>
    <row r="45" spans="1:13" ht="15.75" x14ac:dyDescent="0.25">
      <c r="A45" s="53">
        <v>43502</v>
      </c>
      <c r="B45" s="54" t="s">
        <v>20</v>
      </c>
      <c r="C45" s="55" t="s">
        <v>21</v>
      </c>
      <c r="D45" s="56">
        <v>13</v>
      </c>
      <c r="E45" s="57"/>
    </row>
    <row r="46" spans="1:13" ht="15.75" x14ac:dyDescent="0.25">
      <c r="A46" s="48">
        <v>43502</v>
      </c>
      <c r="B46" s="49" t="s">
        <v>22</v>
      </c>
      <c r="C46" s="50" t="s">
        <v>23</v>
      </c>
      <c r="D46" s="51">
        <v>188</v>
      </c>
      <c r="E46" s="58"/>
    </row>
    <row r="47" spans="1:13" ht="15.75" x14ac:dyDescent="0.25">
      <c r="A47" s="53">
        <v>43534</v>
      </c>
      <c r="B47" s="54" t="s">
        <v>18</v>
      </c>
      <c r="C47" s="55" t="s">
        <v>19</v>
      </c>
      <c r="D47" s="56">
        <v>29217</v>
      </c>
      <c r="E47" s="57">
        <v>13699.21</v>
      </c>
    </row>
    <row r="48" spans="1:13" ht="15.75" x14ac:dyDescent="0.25">
      <c r="A48" s="48">
        <v>43534</v>
      </c>
      <c r="B48" s="49" t="s">
        <v>20</v>
      </c>
      <c r="C48" s="50" t="s">
        <v>21</v>
      </c>
      <c r="D48" s="51">
        <v>10</v>
      </c>
      <c r="E48" s="52"/>
    </row>
    <row r="49" spans="1:5" ht="15.75" x14ac:dyDescent="0.25">
      <c r="A49" s="53">
        <v>43534</v>
      </c>
      <c r="B49" s="54" t="s">
        <v>22</v>
      </c>
      <c r="C49" s="55" t="s">
        <v>23</v>
      </c>
      <c r="D49" s="56">
        <v>176</v>
      </c>
      <c r="E49" s="57"/>
    </row>
    <row r="50" spans="1:5" ht="15.75" x14ac:dyDescent="0.25">
      <c r="A50" s="48">
        <v>43563</v>
      </c>
      <c r="B50" s="49" t="s">
        <v>18</v>
      </c>
      <c r="C50" s="50" t="s">
        <v>19</v>
      </c>
      <c r="D50" s="51">
        <v>14253</v>
      </c>
      <c r="E50" s="52">
        <v>6521.72</v>
      </c>
    </row>
    <row r="51" spans="1:5" ht="15.75" x14ac:dyDescent="0.25">
      <c r="A51" s="53">
        <v>43563</v>
      </c>
      <c r="B51" s="54" t="s">
        <v>20</v>
      </c>
      <c r="C51" s="55" t="s">
        <v>21</v>
      </c>
      <c r="D51" s="56">
        <v>7</v>
      </c>
      <c r="E51" s="57"/>
    </row>
    <row r="52" spans="1:5" ht="15.75" x14ac:dyDescent="0.25">
      <c r="A52" s="48">
        <v>43563</v>
      </c>
      <c r="B52" s="49" t="s">
        <v>22</v>
      </c>
      <c r="C52" s="50" t="s">
        <v>23</v>
      </c>
      <c r="D52" s="51">
        <v>150</v>
      </c>
      <c r="E52" s="52"/>
    </row>
    <row r="53" spans="1:5" ht="15.75" x14ac:dyDescent="0.25">
      <c r="A53" s="53">
        <v>43592</v>
      </c>
      <c r="B53" s="54" t="s">
        <v>20</v>
      </c>
      <c r="C53" s="55" t="s">
        <v>21</v>
      </c>
      <c r="D53" s="56">
        <v>9</v>
      </c>
      <c r="E53" s="57">
        <v>145.24</v>
      </c>
    </row>
    <row r="54" spans="1:5" ht="15.75" x14ac:dyDescent="0.25">
      <c r="A54" s="48">
        <v>43592</v>
      </c>
      <c r="B54" s="49" t="s">
        <v>22</v>
      </c>
      <c r="C54" s="50" t="s">
        <v>23</v>
      </c>
      <c r="D54" s="51">
        <v>184</v>
      </c>
      <c r="E54" s="52"/>
    </row>
    <row r="55" spans="1:5" ht="15.75" x14ac:dyDescent="0.25">
      <c r="A55" s="53">
        <v>43594</v>
      </c>
      <c r="B55" s="54" t="s">
        <v>18</v>
      </c>
      <c r="C55" s="55" t="s">
        <v>19</v>
      </c>
      <c r="D55" s="56">
        <v>10809</v>
      </c>
      <c r="E55" s="57">
        <v>5037.97</v>
      </c>
    </row>
    <row r="56" spans="1:5" ht="15.75" x14ac:dyDescent="0.25">
      <c r="A56" s="48">
        <v>43626</v>
      </c>
      <c r="B56" s="49" t="s">
        <v>18</v>
      </c>
      <c r="C56" s="50" t="s">
        <v>19</v>
      </c>
      <c r="D56" s="51">
        <v>3779</v>
      </c>
      <c r="E56" s="52">
        <v>1727.77</v>
      </c>
    </row>
    <row r="57" spans="1:5" ht="15.75" x14ac:dyDescent="0.25">
      <c r="A57" s="53">
        <v>43622</v>
      </c>
      <c r="B57" s="54" t="s">
        <v>20</v>
      </c>
      <c r="C57" s="55" t="s">
        <v>21</v>
      </c>
      <c r="D57" s="56">
        <v>9</v>
      </c>
      <c r="E57" s="57"/>
    </row>
    <row r="58" spans="1:5" ht="16.5" thickBot="1" x14ac:dyDescent="0.3">
      <c r="A58" s="59">
        <v>43622</v>
      </c>
      <c r="B58" s="60" t="s">
        <v>22</v>
      </c>
      <c r="C58" s="61" t="s">
        <v>23</v>
      </c>
      <c r="D58" s="62">
        <v>202</v>
      </c>
      <c r="E58" s="58"/>
    </row>
    <row r="59" spans="1:5" ht="16.5" thickBot="1" x14ac:dyDescent="0.3">
      <c r="A59" s="63"/>
      <c r="B59" s="64"/>
      <c r="C59" s="65"/>
      <c r="D59" s="66"/>
      <c r="E59" s="67">
        <f>SUM(E23:E58)</f>
        <v>81676.330000000016</v>
      </c>
    </row>
    <row r="60" spans="1:5" ht="16.5" thickBot="1" x14ac:dyDescent="0.3">
      <c r="A60" s="12"/>
      <c r="B60" s="13"/>
      <c r="C60" s="152" t="s">
        <v>35</v>
      </c>
      <c r="D60" s="151">
        <f>SUM(D23:D59)</f>
        <v>156436</v>
      </c>
      <c r="E60" s="16"/>
    </row>
    <row r="61" spans="1:5" x14ac:dyDescent="0.25">
      <c r="A61" s="12"/>
      <c r="B61" s="13"/>
      <c r="C61" s="14"/>
      <c r="D61" s="15"/>
      <c r="E61" s="16"/>
    </row>
    <row r="62" spans="1:5" x14ac:dyDescent="0.25">
      <c r="A62" s="12"/>
      <c r="B62" s="13"/>
      <c r="C62" s="14"/>
      <c r="D62" s="15"/>
      <c r="E62" s="16"/>
    </row>
    <row r="63" spans="1:5" x14ac:dyDescent="0.25">
      <c r="A63" s="12"/>
      <c r="B63" s="13"/>
      <c r="C63" s="14"/>
      <c r="D63" s="15"/>
      <c r="E63" s="16"/>
    </row>
    <row r="64" spans="1:5" x14ac:dyDescent="0.25">
      <c r="A64" s="12"/>
      <c r="B64" s="13"/>
      <c r="C64" s="14"/>
      <c r="D64" s="15"/>
      <c r="E64" s="16"/>
    </row>
    <row r="65" spans="1:5" x14ac:dyDescent="0.25">
      <c r="A65" s="12"/>
      <c r="B65" s="13"/>
      <c r="C65" s="14"/>
      <c r="D65" s="15"/>
      <c r="E65" s="16"/>
    </row>
    <row r="66" spans="1:5" x14ac:dyDescent="0.25">
      <c r="A66" s="17"/>
      <c r="B66" s="18"/>
      <c r="C66" s="4"/>
      <c r="D66" s="19"/>
      <c r="E66" s="20"/>
    </row>
    <row r="80" spans="1:5" ht="18.75" x14ac:dyDescent="0.3">
      <c r="A80" s="1" t="s">
        <v>16</v>
      </c>
    </row>
  </sheetData>
  <mergeCells count="3">
    <mergeCell ref="A1:M1"/>
    <mergeCell ref="A21:B21"/>
    <mergeCell ref="G21:H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3A278-B21D-4089-B754-734B379853B4}">
  <dimension ref="A1:M80"/>
  <sheetViews>
    <sheetView workbookViewId="0">
      <selection activeCell="C19" sqref="C19"/>
    </sheetView>
  </sheetViews>
  <sheetFormatPr defaultRowHeight="15" x14ac:dyDescent="0.25"/>
  <cols>
    <col min="1" max="1" width="16.140625" customWidth="1"/>
    <col min="2" max="2" width="17.140625" customWidth="1"/>
    <col min="3" max="3" width="15.7109375" bestFit="1" customWidth="1"/>
    <col min="4" max="4" width="9.5703125" bestFit="1" customWidth="1"/>
    <col min="5" max="5" width="18.140625" customWidth="1"/>
    <col min="7" max="7" width="12.7109375" customWidth="1"/>
    <col min="8" max="8" width="13.140625" customWidth="1"/>
    <col min="9" max="9" width="12.7109375" bestFit="1" customWidth="1"/>
    <col min="10" max="10" width="14.28515625" customWidth="1"/>
    <col min="13" max="13" width="10.28515625" bestFit="1" customWidth="1"/>
  </cols>
  <sheetData>
    <row r="1" spans="1:13" ht="27" thickBot="1" x14ac:dyDescent="0.45">
      <c r="A1" s="241" t="s">
        <v>17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3"/>
    </row>
    <row r="3" spans="1:13" ht="18.75" x14ac:dyDescent="0.3">
      <c r="A3" s="1" t="s">
        <v>0</v>
      </c>
    </row>
    <row r="4" spans="1:13" ht="16.5" thickBot="1" x14ac:dyDescent="0.3">
      <c r="D4" s="2" t="s">
        <v>1</v>
      </c>
      <c r="E4" s="2" t="s">
        <v>2</v>
      </c>
      <c r="F4" s="2" t="s">
        <v>3</v>
      </c>
      <c r="G4" s="2" t="s">
        <v>4</v>
      </c>
      <c r="H4" s="3"/>
    </row>
    <row r="5" spans="1:13" ht="47.25" x14ac:dyDescent="0.25">
      <c r="A5" s="22" t="s">
        <v>6</v>
      </c>
      <c r="B5" s="23" t="s">
        <v>7</v>
      </c>
      <c r="C5" s="28" t="s">
        <v>9</v>
      </c>
      <c r="D5" s="28" t="s">
        <v>10</v>
      </c>
      <c r="E5" s="28" t="s">
        <v>11</v>
      </c>
      <c r="F5" s="28" t="s">
        <v>12</v>
      </c>
      <c r="G5" s="29" t="s">
        <v>13</v>
      </c>
    </row>
    <row r="6" spans="1:13" x14ac:dyDescent="0.25">
      <c r="A6" s="5">
        <v>43664</v>
      </c>
      <c r="B6" s="6" t="s">
        <v>56</v>
      </c>
      <c r="C6" s="2" t="s">
        <v>57</v>
      </c>
      <c r="D6" s="7">
        <v>67862</v>
      </c>
      <c r="E6" s="7">
        <v>640</v>
      </c>
      <c r="F6" s="7">
        <v>87182</v>
      </c>
      <c r="G6" s="234">
        <v>17180.34</v>
      </c>
    </row>
    <row r="7" spans="1:13" x14ac:dyDescent="0.25">
      <c r="A7" s="5">
        <v>43683</v>
      </c>
      <c r="B7" s="6" t="s">
        <v>56</v>
      </c>
      <c r="C7" s="2" t="s">
        <v>58</v>
      </c>
      <c r="D7" s="9">
        <v>78735</v>
      </c>
      <c r="E7" s="9">
        <v>565</v>
      </c>
      <c r="F7" s="9">
        <v>97804</v>
      </c>
      <c r="G7" s="235">
        <v>17964.46</v>
      </c>
    </row>
    <row r="8" spans="1:13" x14ac:dyDescent="0.25">
      <c r="A8" s="5">
        <v>43720</v>
      </c>
      <c r="B8" s="6" t="s">
        <v>56</v>
      </c>
      <c r="C8" s="2" t="s">
        <v>59</v>
      </c>
      <c r="D8" s="7">
        <v>81051</v>
      </c>
      <c r="E8" s="7">
        <v>587</v>
      </c>
      <c r="F8" s="7">
        <v>89046</v>
      </c>
      <c r="G8" s="234">
        <v>17727.419999999998</v>
      </c>
    </row>
    <row r="9" spans="1:13" x14ac:dyDescent="0.25">
      <c r="A9" s="5">
        <v>43752</v>
      </c>
      <c r="B9" s="6" t="s">
        <v>56</v>
      </c>
      <c r="C9" s="2" t="s">
        <v>60</v>
      </c>
      <c r="D9" s="9">
        <v>107714</v>
      </c>
      <c r="E9" s="9">
        <v>674</v>
      </c>
      <c r="F9" s="9">
        <v>106143</v>
      </c>
      <c r="G9" s="235">
        <v>20073.37</v>
      </c>
    </row>
    <row r="10" spans="1:13" x14ac:dyDescent="0.25">
      <c r="A10" s="5">
        <v>43773</v>
      </c>
      <c r="B10" s="6" t="s">
        <v>56</v>
      </c>
      <c r="C10" s="2" t="s">
        <v>61</v>
      </c>
      <c r="D10" s="7">
        <v>75318</v>
      </c>
      <c r="E10" s="7">
        <v>466</v>
      </c>
      <c r="F10" s="7">
        <v>85422</v>
      </c>
      <c r="G10" s="234">
        <v>15264.44</v>
      </c>
    </row>
    <row r="11" spans="1:13" x14ac:dyDescent="0.25">
      <c r="A11" s="5">
        <v>43804</v>
      </c>
      <c r="B11" s="6" t="s">
        <v>56</v>
      </c>
      <c r="C11" s="2" t="s">
        <v>62</v>
      </c>
      <c r="D11" s="9">
        <v>76375</v>
      </c>
      <c r="E11" s="9">
        <v>459</v>
      </c>
      <c r="F11" s="9">
        <v>91443</v>
      </c>
      <c r="G11" s="235">
        <v>15695.23</v>
      </c>
    </row>
    <row r="12" spans="1:13" x14ac:dyDescent="0.25">
      <c r="A12" s="5">
        <v>43838</v>
      </c>
      <c r="B12" s="6" t="s">
        <v>56</v>
      </c>
      <c r="C12" s="7">
        <v>174426</v>
      </c>
      <c r="D12" s="7">
        <v>73446</v>
      </c>
      <c r="E12">
        <v>455</v>
      </c>
      <c r="F12" s="7">
        <v>100979</v>
      </c>
      <c r="G12" s="234">
        <v>15884.51</v>
      </c>
    </row>
    <row r="13" spans="1:13" x14ac:dyDescent="0.25">
      <c r="A13" s="5">
        <v>43875</v>
      </c>
      <c r="B13" s="6" t="s">
        <v>56</v>
      </c>
      <c r="C13" s="2" t="s">
        <v>63</v>
      </c>
      <c r="D13" s="9">
        <v>76173</v>
      </c>
      <c r="E13" s="9">
        <v>436</v>
      </c>
      <c r="F13" s="9">
        <v>89283</v>
      </c>
      <c r="G13" s="235">
        <v>15370.4</v>
      </c>
    </row>
    <row r="14" spans="1:13" x14ac:dyDescent="0.25">
      <c r="A14" s="5">
        <v>43899</v>
      </c>
      <c r="B14" s="6" t="s">
        <v>56</v>
      </c>
      <c r="C14" s="2" t="s">
        <v>64</v>
      </c>
      <c r="D14" s="7">
        <v>78696</v>
      </c>
      <c r="E14" s="7">
        <v>458</v>
      </c>
      <c r="F14" s="7">
        <v>97377</v>
      </c>
      <c r="G14" s="234">
        <v>16098.48</v>
      </c>
    </row>
    <row r="15" spans="1:13" x14ac:dyDescent="0.25">
      <c r="A15" s="5">
        <v>43928</v>
      </c>
      <c r="B15" s="6" t="s">
        <v>56</v>
      </c>
      <c r="C15" s="2" t="s">
        <v>65</v>
      </c>
      <c r="D15" s="9">
        <v>49414</v>
      </c>
      <c r="E15" s="9">
        <v>406</v>
      </c>
      <c r="F15" s="9">
        <v>71164</v>
      </c>
      <c r="G15" s="235">
        <v>12494.54</v>
      </c>
    </row>
    <row r="16" spans="1:13" x14ac:dyDescent="0.25">
      <c r="A16" s="5">
        <v>43957</v>
      </c>
      <c r="B16" s="6" t="s">
        <v>56</v>
      </c>
      <c r="C16" s="2" t="s">
        <v>66</v>
      </c>
      <c r="D16" s="7">
        <v>35383</v>
      </c>
      <c r="E16" s="7">
        <v>194</v>
      </c>
      <c r="F16" s="7">
        <v>63729</v>
      </c>
      <c r="G16" s="234">
        <v>9248.16</v>
      </c>
    </row>
    <row r="17" spans="1:13" ht="15.75" thickBot="1" x14ac:dyDescent="0.3">
      <c r="A17" s="5">
        <v>43989</v>
      </c>
      <c r="B17" s="6" t="s">
        <v>56</v>
      </c>
      <c r="C17" s="2" t="s">
        <v>67</v>
      </c>
      <c r="D17" s="9">
        <v>60174</v>
      </c>
      <c r="E17" s="9">
        <v>561</v>
      </c>
      <c r="F17" s="9">
        <v>83178</v>
      </c>
      <c r="G17" s="235">
        <v>15147.44</v>
      </c>
    </row>
    <row r="18" spans="1:13" ht="15.75" thickBot="1" x14ac:dyDescent="0.3">
      <c r="C18" s="236">
        <f>SUM(C6:C17)</f>
        <v>174426</v>
      </c>
      <c r="G18" s="11">
        <f>SUM(G6:G17)</f>
        <v>188148.79</v>
      </c>
    </row>
    <row r="20" spans="1:13" ht="15.75" thickBot="1" x14ac:dyDescent="0.3"/>
    <row r="21" spans="1:13" ht="19.5" thickBot="1" x14ac:dyDescent="0.35">
      <c r="A21" s="246" t="s">
        <v>14</v>
      </c>
      <c r="B21" s="248"/>
      <c r="C21" s="247"/>
      <c r="G21" s="246" t="s">
        <v>26</v>
      </c>
      <c r="H21" s="247"/>
      <c r="I21" s="1"/>
    </row>
    <row r="22" spans="1:13" ht="30.75" customHeight="1" thickBot="1" x14ac:dyDescent="0.3">
      <c r="A22" s="39" t="s">
        <v>6</v>
      </c>
      <c r="B22" s="40" t="s">
        <v>7</v>
      </c>
      <c r="C22" s="40" t="s">
        <v>8</v>
      </c>
      <c r="D22" s="40" t="s">
        <v>15</v>
      </c>
      <c r="E22" s="41" t="s">
        <v>13</v>
      </c>
      <c r="G22" s="25" t="s">
        <v>27</v>
      </c>
      <c r="H22" s="26" t="s">
        <v>29</v>
      </c>
    </row>
    <row r="23" spans="1:13" ht="15.75" x14ac:dyDescent="0.25">
      <c r="A23" s="43">
        <v>43656</v>
      </c>
      <c r="B23" s="44" t="s">
        <v>18</v>
      </c>
      <c r="C23" s="45" t="s">
        <v>19</v>
      </c>
      <c r="D23" s="46">
        <v>1290</v>
      </c>
      <c r="E23" s="47">
        <v>660.31</v>
      </c>
      <c r="G23" s="70">
        <v>43874</v>
      </c>
      <c r="H23" s="71">
        <v>2000</v>
      </c>
      <c r="I23" s="12"/>
      <c r="J23" s="13"/>
      <c r="K23" s="14"/>
      <c r="L23" s="15"/>
      <c r="M23" s="87"/>
    </row>
    <row r="24" spans="1:13" ht="15.75" x14ac:dyDescent="0.25">
      <c r="A24" s="48">
        <v>43654</v>
      </c>
      <c r="B24" s="49" t="s">
        <v>20</v>
      </c>
      <c r="C24" s="50" t="s">
        <v>21</v>
      </c>
      <c r="D24" s="51">
        <v>9</v>
      </c>
      <c r="E24" s="52"/>
      <c r="G24" s="43">
        <v>43875</v>
      </c>
      <c r="H24" s="47">
        <v>950.1</v>
      </c>
      <c r="I24" s="12"/>
      <c r="J24" s="13"/>
      <c r="K24" s="14"/>
      <c r="L24" s="15"/>
      <c r="M24" s="16"/>
    </row>
    <row r="25" spans="1:13" ht="15.75" x14ac:dyDescent="0.25">
      <c r="A25" s="53">
        <v>43654</v>
      </c>
      <c r="B25" s="54" t="s">
        <v>22</v>
      </c>
      <c r="C25" s="55" t="s">
        <v>23</v>
      </c>
      <c r="D25" s="56">
        <v>71</v>
      </c>
      <c r="E25" s="57"/>
      <c r="G25" s="48"/>
      <c r="H25" s="52"/>
      <c r="I25" s="12"/>
      <c r="J25" s="13"/>
      <c r="K25" s="14"/>
      <c r="L25" s="15"/>
      <c r="M25" s="16"/>
    </row>
    <row r="26" spans="1:13" ht="15.75" x14ac:dyDescent="0.25">
      <c r="A26" s="48">
        <v>43685</v>
      </c>
      <c r="B26" s="49" t="s">
        <v>18</v>
      </c>
      <c r="C26" s="50" t="s">
        <v>19</v>
      </c>
      <c r="D26" s="51">
        <v>977</v>
      </c>
      <c r="E26" s="52">
        <v>511.23</v>
      </c>
      <c r="G26" s="53"/>
      <c r="H26" s="57"/>
      <c r="I26" s="12"/>
      <c r="J26" s="13"/>
      <c r="K26" s="14"/>
      <c r="L26" s="15"/>
      <c r="M26" s="16"/>
    </row>
    <row r="27" spans="1:13" ht="15.75" x14ac:dyDescent="0.25">
      <c r="A27" s="53">
        <v>43683</v>
      </c>
      <c r="B27" s="54" t="s">
        <v>20</v>
      </c>
      <c r="C27" s="55" t="s">
        <v>21</v>
      </c>
      <c r="D27" s="56">
        <v>8</v>
      </c>
      <c r="E27" s="57"/>
      <c r="G27" s="48"/>
      <c r="H27" s="52"/>
      <c r="I27" s="12"/>
      <c r="J27" s="13"/>
      <c r="K27" s="14"/>
      <c r="L27" s="15"/>
      <c r="M27" s="16"/>
    </row>
    <row r="28" spans="1:13" ht="15.75" x14ac:dyDescent="0.25">
      <c r="A28" s="48">
        <v>43683</v>
      </c>
      <c r="B28" s="49" t="s">
        <v>22</v>
      </c>
      <c r="C28" s="50" t="s">
        <v>23</v>
      </c>
      <c r="D28" s="51">
        <v>39</v>
      </c>
      <c r="E28" s="52"/>
      <c r="G28" s="53"/>
      <c r="H28" s="57"/>
      <c r="I28" s="12"/>
      <c r="J28" s="13"/>
      <c r="K28" s="14"/>
      <c r="L28" s="15"/>
      <c r="M28" s="16"/>
    </row>
    <row r="29" spans="1:13" ht="15.75" x14ac:dyDescent="0.25">
      <c r="A29" s="53">
        <v>43716</v>
      </c>
      <c r="B29" s="54" t="s">
        <v>18</v>
      </c>
      <c r="C29" s="55" t="s">
        <v>19</v>
      </c>
      <c r="D29" s="56">
        <v>2604</v>
      </c>
      <c r="E29" s="57">
        <v>1126.3599999999999</v>
      </c>
      <c r="G29" s="48"/>
      <c r="H29" s="52"/>
      <c r="I29" s="12"/>
      <c r="J29" s="13"/>
      <c r="K29" s="14"/>
      <c r="L29" s="15"/>
      <c r="M29" s="16"/>
    </row>
    <row r="30" spans="1:13" ht="15.75" x14ac:dyDescent="0.25">
      <c r="A30" s="48">
        <v>43713</v>
      </c>
      <c r="B30" s="49" t="s">
        <v>20</v>
      </c>
      <c r="C30" s="50" t="s">
        <v>21</v>
      </c>
      <c r="D30" s="51">
        <v>6</v>
      </c>
      <c r="E30" s="52"/>
      <c r="G30" s="53"/>
      <c r="H30" s="57"/>
      <c r="I30" s="12"/>
      <c r="J30" s="13"/>
      <c r="K30" s="14"/>
      <c r="L30" s="15"/>
      <c r="M30" s="16"/>
    </row>
    <row r="31" spans="1:13" ht="15.75" x14ac:dyDescent="0.25">
      <c r="A31" s="53">
        <v>43713</v>
      </c>
      <c r="B31" s="54" t="s">
        <v>22</v>
      </c>
      <c r="C31" s="55" t="s">
        <v>23</v>
      </c>
      <c r="D31" s="56">
        <v>49</v>
      </c>
      <c r="E31" s="57"/>
      <c r="G31" s="48"/>
      <c r="H31" s="52"/>
      <c r="I31" s="12"/>
      <c r="J31" s="13"/>
      <c r="K31" s="14"/>
      <c r="L31" s="15"/>
      <c r="M31" s="16"/>
    </row>
    <row r="32" spans="1:13" ht="15.75" x14ac:dyDescent="0.25">
      <c r="A32" s="48">
        <v>43746</v>
      </c>
      <c r="B32" s="49" t="s">
        <v>18</v>
      </c>
      <c r="C32" s="50" t="s">
        <v>19</v>
      </c>
      <c r="D32" s="51">
        <v>6062</v>
      </c>
      <c r="E32" s="52">
        <v>2651.96</v>
      </c>
      <c r="G32" s="53"/>
      <c r="H32" s="57"/>
      <c r="I32" s="12"/>
      <c r="J32" s="13"/>
      <c r="K32" s="14"/>
      <c r="L32" s="15"/>
      <c r="M32" s="16"/>
    </row>
    <row r="33" spans="1:13" ht="16.5" thickBot="1" x14ac:dyDescent="0.3">
      <c r="A33" s="53">
        <v>43744</v>
      </c>
      <c r="B33" s="54" t="s">
        <v>20</v>
      </c>
      <c r="C33" s="55" t="s">
        <v>21</v>
      </c>
      <c r="D33" s="56">
        <v>56</v>
      </c>
      <c r="E33" s="57"/>
      <c r="G33" s="48"/>
      <c r="H33" s="58"/>
      <c r="I33" s="12"/>
      <c r="J33" s="13"/>
      <c r="K33" s="14"/>
      <c r="L33" s="15"/>
      <c r="M33" s="16"/>
    </row>
    <row r="34" spans="1:13" ht="16.5" thickBot="1" x14ac:dyDescent="0.3">
      <c r="A34" s="48">
        <v>43744</v>
      </c>
      <c r="B34" s="49" t="s">
        <v>22</v>
      </c>
      <c r="C34" s="50" t="s">
        <v>23</v>
      </c>
      <c r="D34" s="51">
        <v>219</v>
      </c>
      <c r="E34" s="58"/>
      <c r="G34" s="32"/>
      <c r="H34" s="72">
        <f>SUM(H22:H33)</f>
        <v>2950.1</v>
      </c>
      <c r="I34" s="12"/>
      <c r="J34" s="13"/>
      <c r="K34" s="14"/>
      <c r="L34" s="15"/>
      <c r="M34" s="16"/>
    </row>
    <row r="35" spans="1:13" ht="15.75" x14ac:dyDescent="0.25">
      <c r="A35" s="53">
        <v>43775</v>
      </c>
      <c r="B35" s="54" t="s">
        <v>18</v>
      </c>
      <c r="C35" s="55" t="s">
        <v>19</v>
      </c>
      <c r="D35" s="56">
        <v>14362</v>
      </c>
      <c r="E35" s="57">
        <v>6288.02</v>
      </c>
      <c r="M35" s="88"/>
    </row>
    <row r="36" spans="1:13" ht="15.75" x14ac:dyDescent="0.25">
      <c r="A36" s="48">
        <v>43773</v>
      </c>
      <c r="B36" s="49" t="s">
        <v>20</v>
      </c>
      <c r="C36" s="50" t="s">
        <v>21</v>
      </c>
      <c r="D36" s="51">
        <v>128</v>
      </c>
      <c r="E36" s="52"/>
    </row>
    <row r="37" spans="1:13" ht="15.75" x14ac:dyDescent="0.25">
      <c r="A37" s="53">
        <v>43773</v>
      </c>
      <c r="B37" s="54" t="s">
        <v>22</v>
      </c>
      <c r="C37" s="55" t="s">
        <v>23</v>
      </c>
      <c r="D37" s="56">
        <v>191</v>
      </c>
      <c r="E37" s="57"/>
    </row>
    <row r="38" spans="1:13" ht="19.5" customHeight="1" x14ac:dyDescent="0.25">
      <c r="A38" s="48">
        <v>43807</v>
      </c>
      <c r="B38" s="49" t="s">
        <v>18</v>
      </c>
      <c r="C38" s="50" t="s">
        <v>19</v>
      </c>
      <c r="D38" s="51">
        <v>22674</v>
      </c>
      <c r="E38" s="52">
        <v>10684.48</v>
      </c>
    </row>
    <row r="39" spans="1:13" ht="15.75" x14ac:dyDescent="0.25">
      <c r="A39" s="53">
        <v>43804</v>
      </c>
      <c r="B39" s="54" t="s">
        <v>20</v>
      </c>
      <c r="C39" s="55" t="s">
        <v>21</v>
      </c>
      <c r="D39" s="56">
        <v>118</v>
      </c>
      <c r="E39" s="57"/>
    </row>
    <row r="40" spans="1:13" ht="15.75" x14ac:dyDescent="0.25">
      <c r="A40" s="48">
        <v>43804</v>
      </c>
      <c r="B40" s="49" t="s">
        <v>22</v>
      </c>
      <c r="C40" s="50" t="s">
        <v>23</v>
      </c>
      <c r="D40" s="51">
        <v>184</v>
      </c>
      <c r="E40" s="52"/>
    </row>
    <row r="41" spans="1:13" ht="15.75" x14ac:dyDescent="0.25">
      <c r="A41" s="53">
        <v>43840</v>
      </c>
      <c r="B41" s="54" t="s">
        <v>18</v>
      </c>
      <c r="C41" s="55" t="s">
        <v>19</v>
      </c>
      <c r="D41" s="56">
        <v>27364</v>
      </c>
      <c r="E41" s="57">
        <v>12663.86</v>
      </c>
    </row>
    <row r="42" spans="1:13" ht="15.75" x14ac:dyDescent="0.25">
      <c r="A42" s="48">
        <v>43838</v>
      </c>
      <c r="B42" s="49" t="s">
        <v>20</v>
      </c>
      <c r="C42" s="50" t="s">
        <v>21</v>
      </c>
      <c r="D42" s="51">
        <v>122</v>
      </c>
      <c r="E42" s="52">
        <v>81.47</v>
      </c>
    </row>
    <row r="43" spans="1:13" ht="15.75" x14ac:dyDescent="0.25">
      <c r="A43" s="53">
        <v>43838</v>
      </c>
      <c r="B43" s="54" t="s">
        <v>22</v>
      </c>
      <c r="C43" s="55" t="s">
        <v>23</v>
      </c>
      <c r="D43" s="56">
        <v>167</v>
      </c>
      <c r="E43" s="57">
        <v>132.29</v>
      </c>
    </row>
    <row r="44" spans="1:13" ht="15.75" x14ac:dyDescent="0.25">
      <c r="A44" s="48">
        <v>43870</v>
      </c>
      <c r="B44" s="49" t="s">
        <v>18</v>
      </c>
      <c r="C44" s="50" t="s">
        <v>19</v>
      </c>
      <c r="D44" s="51">
        <v>25683</v>
      </c>
      <c r="E44" s="52">
        <v>11282.61</v>
      </c>
    </row>
    <row r="45" spans="1:13" ht="15.75" x14ac:dyDescent="0.25">
      <c r="A45" s="53">
        <v>43867</v>
      </c>
      <c r="B45" s="54" t="s">
        <v>20</v>
      </c>
      <c r="C45" s="55" t="s">
        <v>21</v>
      </c>
      <c r="D45" s="56">
        <v>84</v>
      </c>
      <c r="E45" s="57"/>
    </row>
    <row r="46" spans="1:13" ht="15.75" x14ac:dyDescent="0.25">
      <c r="A46" s="48">
        <v>43867</v>
      </c>
      <c r="B46" s="49" t="s">
        <v>22</v>
      </c>
      <c r="C46" s="50" t="s">
        <v>23</v>
      </c>
      <c r="D46" s="51">
        <v>213</v>
      </c>
      <c r="E46" s="58"/>
    </row>
    <row r="47" spans="1:13" ht="15.75" x14ac:dyDescent="0.25">
      <c r="A47" s="53">
        <v>43900</v>
      </c>
      <c r="B47" s="54" t="s">
        <v>18</v>
      </c>
      <c r="C47" s="55" t="s">
        <v>19</v>
      </c>
      <c r="D47" s="56">
        <v>22726</v>
      </c>
      <c r="E47" s="57">
        <v>9185.26</v>
      </c>
    </row>
    <row r="48" spans="1:13" ht="15.75" x14ac:dyDescent="0.25">
      <c r="A48" s="48">
        <v>43899</v>
      </c>
      <c r="B48" s="49" t="s">
        <v>20</v>
      </c>
      <c r="C48" s="50" t="s">
        <v>21</v>
      </c>
      <c r="D48" s="51">
        <v>127</v>
      </c>
      <c r="E48" s="52"/>
    </row>
    <row r="49" spans="1:5" ht="15.75" x14ac:dyDescent="0.25">
      <c r="A49" s="53">
        <v>43899</v>
      </c>
      <c r="B49" s="54" t="s">
        <v>22</v>
      </c>
      <c r="C49" s="55" t="s">
        <v>23</v>
      </c>
      <c r="D49" s="56">
        <v>202</v>
      </c>
      <c r="E49" s="57"/>
    </row>
    <row r="50" spans="1:5" ht="15.75" x14ac:dyDescent="0.25">
      <c r="A50" s="48">
        <v>43929</v>
      </c>
      <c r="B50" s="49" t="s">
        <v>18</v>
      </c>
      <c r="C50" s="50" t="s">
        <v>19</v>
      </c>
      <c r="D50" s="51">
        <v>11965</v>
      </c>
      <c r="E50" s="52">
        <v>4781.8100000000004</v>
      </c>
    </row>
    <row r="51" spans="1:5" ht="15.75" x14ac:dyDescent="0.25">
      <c r="A51" s="53">
        <v>43928</v>
      </c>
      <c r="B51" s="54" t="s">
        <v>20</v>
      </c>
      <c r="C51" s="55" t="s">
        <v>21</v>
      </c>
      <c r="D51" s="56">
        <v>104</v>
      </c>
      <c r="E51" s="57"/>
    </row>
    <row r="52" spans="1:5" ht="15.75" x14ac:dyDescent="0.25">
      <c r="A52" s="48">
        <v>43928</v>
      </c>
      <c r="B52" s="49" t="s">
        <v>22</v>
      </c>
      <c r="C52" s="50" t="s">
        <v>23</v>
      </c>
      <c r="D52" s="51">
        <v>72</v>
      </c>
      <c r="E52" s="52"/>
    </row>
    <row r="53" spans="1:5" ht="15.75" x14ac:dyDescent="0.25">
      <c r="A53" s="53">
        <v>43959</v>
      </c>
      <c r="B53" s="54" t="s">
        <v>18</v>
      </c>
      <c r="C53" s="55" t="s">
        <v>19</v>
      </c>
      <c r="D53" s="56">
        <v>8592</v>
      </c>
      <c r="E53" s="57">
        <v>3127.06</v>
      </c>
    </row>
    <row r="54" spans="1:5" ht="15.75" x14ac:dyDescent="0.25">
      <c r="A54" s="48">
        <v>43957</v>
      </c>
      <c r="B54" s="49" t="s">
        <v>20</v>
      </c>
      <c r="C54" s="50" t="s">
        <v>21</v>
      </c>
      <c r="D54" s="51">
        <v>89</v>
      </c>
      <c r="E54" s="52"/>
    </row>
    <row r="55" spans="1:5" ht="15.75" x14ac:dyDescent="0.25">
      <c r="A55" s="53">
        <v>43957</v>
      </c>
      <c r="B55" s="54" t="s">
        <v>22</v>
      </c>
      <c r="C55" s="55" t="s">
        <v>23</v>
      </c>
      <c r="D55" s="56">
        <v>36</v>
      </c>
      <c r="E55" s="57"/>
    </row>
    <row r="56" spans="1:5" ht="15.75" x14ac:dyDescent="0.25">
      <c r="A56" s="48">
        <v>43991</v>
      </c>
      <c r="B56" s="49" t="s">
        <v>18</v>
      </c>
      <c r="C56" s="50" t="s">
        <v>19</v>
      </c>
      <c r="D56" s="51">
        <v>4429</v>
      </c>
      <c r="E56" s="52">
        <v>1769.31</v>
      </c>
    </row>
    <row r="57" spans="1:5" ht="15.75" x14ac:dyDescent="0.25">
      <c r="A57" s="80">
        <v>43989</v>
      </c>
      <c r="B57" s="81" t="s">
        <v>20</v>
      </c>
      <c r="C57" s="82" t="s">
        <v>21</v>
      </c>
      <c r="D57" s="83">
        <v>22</v>
      </c>
      <c r="E57" s="84"/>
    </row>
    <row r="58" spans="1:5" ht="16.5" thickBot="1" x14ac:dyDescent="0.3">
      <c r="A58" s="34">
        <v>43989</v>
      </c>
      <c r="B58" s="35" t="s">
        <v>22</v>
      </c>
      <c r="C58" s="85" t="s">
        <v>23</v>
      </c>
      <c r="D58" s="31">
        <v>28</v>
      </c>
      <c r="E58" s="86"/>
    </row>
    <row r="59" spans="1:5" ht="16.5" thickBot="1" x14ac:dyDescent="0.3">
      <c r="A59" s="63"/>
      <c r="B59" s="64"/>
      <c r="C59" s="65"/>
      <c r="D59" s="66"/>
      <c r="E59" s="11">
        <f ca="1">SUM(E23:E66)</f>
        <v>64946.03</v>
      </c>
    </row>
    <row r="60" spans="1:5" ht="16.5" thickBot="1" x14ac:dyDescent="0.3">
      <c r="A60" s="63"/>
      <c r="B60" s="64"/>
      <c r="C60" s="152" t="s">
        <v>35</v>
      </c>
      <c r="D60" s="151">
        <f>SUM(D23:D59)</f>
        <v>151072</v>
      </c>
      <c r="E60" s="79"/>
    </row>
    <row r="61" spans="1:5" ht="15.75" x14ac:dyDescent="0.25">
      <c r="A61" s="63"/>
      <c r="B61" s="64"/>
      <c r="C61" s="65"/>
      <c r="D61" s="66"/>
      <c r="E61" s="79"/>
    </row>
    <row r="62" spans="1:5" ht="15.75" x14ac:dyDescent="0.25">
      <c r="A62" s="63"/>
      <c r="B62" s="64"/>
      <c r="C62" s="65"/>
      <c r="D62" s="66"/>
      <c r="E62" s="79"/>
    </row>
    <row r="63" spans="1:5" ht="15.75" x14ac:dyDescent="0.25">
      <c r="A63" s="63"/>
      <c r="B63" s="64"/>
      <c r="C63" s="65"/>
      <c r="D63" s="66"/>
      <c r="E63" s="79"/>
    </row>
    <row r="64" spans="1:5" ht="15.75" x14ac:dyDescent="0.25">
      <c r="A64" s="63"/>
      <c r="B64" s="64"/>
      <c r="C64" s="65"/>
      <c r="D64" s="66"/>
      <c r="E64" s="79"/>
    </row>
    <row r="65" spans="1:5" ht="15.75" x14ac:dyDescent="0.25">
      <c r="A65" s="63"/>
      <c r="B65" s="64"/>
      <c r="C65" s="65"/>
      <c r="D65" s="66"/>
      <c r="E65" s="79"/>
    </row>
    <row r="66" spans="1:5" x14ac:dyDescent="0.25">
      <c r="A66" s="12"/>
      <c r="B66" s="13"/>
      <c r="C66" s="14"/>
      <c r="D66" s="15"/>
      <c r="E66" s="16"/>
    </row>
    <row r="80" spans="1:5" ht="18.75" x14ac:dyDescent="0.3">
      <c r="A80" s="1" t="s">
        <v>16</v>
      </c>
    </row>
  </sheetData>
  <mergeCells count="3">
    <mergeCell ref="A1:M1"/>
    <mergeCell ref="A21:C21"/>
    <mergeCell ref="G21:H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8A306-BAA1-4431-B118-45770BC14D32}">
  <dimension ref="A1:M80"/>
  <sheetViews>
    <sheetView topLeftCell="A26" workbookViewId="0">
      <selection activeCell="D52" sqref="D52"/>
    </sheetView>
  </sheetViews>
  <sheetFormatPr defaultRowHeight="15" x14ac:dyDescent="0.25"/>
  <cols>
    <col min="1" max="1" width="13.140625" customWidth="1"/>
    <col min="2" max="2" width="18" customWidth="1"/>
    <col min="3" max="3" width="15.7109375" bestFit="1" customWidth="1"/>
    <col min="4" max="4" width="9.5703125" bestFit="1" customWidth="1"/>
    <col min="5" max="5" width="13.7109375" customWidth="1"/>
    <col min="7" max="7" width="12.7109375" bestFit="1" customWidth="1"/>
    <col min="8" max="8" width="11.7109375" customWidth="1"/>
    <col min="9" max="9" width="11.140625" bestFit="1" customWidth="1"/>
    <col min="10" max="10" width="10.7109375" customWidth="1"/>
    <col min="13" max="13" width="11.140625" bestFit="1" customWidth="1"/>
  </cols>
  <sheetData>
    <row r="1" spans="1:13" ht="27" thickBot="1" x14ac:dyDescent="0.45">
      <c r="A1" s="241" t="s">
        <v>17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3"/>
    </row>
    <row r="3" spans="1:13" ht="18.75" x14ac:dyDescent="0.3">
      <c r="A3" s="1" t="s">
        <v>0</v>
      </c>
    </row>
    <row r="4" spans="1:13" ht="16.5" thickBot="1" x14ac:dyDescent="0.3">
      <c r="D4" s="21" t="s">
        <v>1</v>
      </c>
      <c r="E4" s="21" t="s">
        <v>3</v>
      </c>
      <c r="F4" s="21" t="s">
        <v>4</v>
      </c>
      <c r="G4" s="21" t="s">
        <v>5</v>
      </c>
      <c r="H4" s="3"/>
    </row>
    <row r="5" spans="1:13" ht="23.25" thickBot="1" x14ac:dyDescent="0.3">
      <c r="A5" s="136" t="s">
        <v>6</v>
      </c>
      <c r="B5" s="136" t="s">
        <v>7</v>
      </c>
      <c r="C5" s="136" t="s">
        <v>8</v>
      </c>
      <c r="D5" s="137" t="s">
        <v>9</v>
      </c>
      <c r="E5" s="137" t="s">
        <v>10</v>
      </c>
      <c r="F5" s="137" t="s">
        <v>11</v>
      </c>
      <c r="G5" s="137" t="s">
        <v>12</v>
      </c>
      <c r="H5" s="4" t="s">
        <v>13</v>
      </c>
    </row>
    <row r="6" spans="1:13" x14ac:dyDescent="0.25">
      <c r="A6" s="139">
        <v>44019</v>
      </c>
      <c r="B6" s="140" t="s">
        <v>68</v>
      </c>
      <c r="C6" s="141"/>
      <c r="D6" s="142">
        <v>169052</v>
      </c>
      <c r="E6" s="142">
        <v>77137</v>
      </c>
      <c r="F6" s="142">
        <v>610</v>
      </c>
      <c r="G6" s="142">
        <v>91915</v>
      </c>
      <c r="H6" s="143">
        <v>17784</v>
      </c>
    </row>
    <row r="7" spans="1:13" x14ac:dyDescent="0.25">
      <c r="A7" s="144">
        <v>44048</v>
      </c>
      <c r="B7" s="6" t="s">
        <v>69</v>
      </c>
      <c r="C7" s="2"/>
      <c r="D7" s="9">
        <v>174603</v>
      </c>
      <c r="E7" s="9">
        <v>87852</v>
      </c>
      <c r="F7" s="9">
        <v>604</v>
      </c>
      <c r="G7" s="9">
        <v>86751</v>
      </c>
      <c r="H7" s="145">
        <v>18370.169999999998</v>
      </c>
    </row>
    <row r="8" spans="1:13" x14ac:dyDescent="0.25">
      <c r="A8" s="144">
        <v>44077</v>
      </c>
      <c r="B8" s="6" t="s">
        <v>69</v>
      </c>
      <c r="C8" s="2"/>
      <c r="D8" s="7">
        <v>185445</v>
      </c>
      <c r="E8" s="7">
        <v>96492</v>
      </c>
      <c r="F8" s="7">
        <v>676</v>
      </c>
      <c r="G8" s="7">
        <v>88954</v>
      </c>
      <c r="H8" s="145">
        <v>19428.54</v>
      </c>
    </row>
    <row r="9" spans="1:13" x14ac:dyDescent="0.25">
      <c r="A9" s="144">
        <v>44109</v>
      </c>
      <c r="B9" s="6" t="s">
        <v>69</v>
      </c>
      <c r="C9" s="2"/>
      <c r="D9" s="9">
        <v>175379</v>
      </c>
      <c r="E9" s="9">
        <v>82707</v>
      </c>
      <c r="F9" s="9">
        <v>567</v>
      </c>
      <c r="G9" s="9">
        <v>92671</v>
      </c>
      <c r="H9" s="145">
        <v>15389.31</v>
      </c>
    </row>
    <row r="10" spans="1:13" x14ac:dyDescent="0.25">
      <c r="A10" s="144">
        <v>44138</v>
      </c>
      <c r="B10" s="6" t="s">
        <v>69</v>
      </c>
      <c r="C10" s="2"/>
      <c r="D10" s="7">
        <v>149361</v>
      </c>
      <c r="E10" s="7">
        <v>68971</v>
      </c>
      <c r="F10" s="7">
        <v>406</v>
      </c>
      <c r="G10" s="7">
        <v>80391</v>
      </c>
      <c r="H10" s="145">
        <v>14708.77</v>
      </c>
    </row>
    <row r="11" spans="1:13" x14ac:dyDescent="0.25">
      <c r="A11" s="144">
        <v>44171</v>
      </c>
      <c r="B11" s="6" t="s">
        <v>69</v>
      </c>
      <c r="C11" s="2"/>
      <c r="D11" s="9">
        <v>163249</v>
      </c>
      <c r="E11" s="9">
        <v>71251</v>
      </c>
      <c r="F11" s="9">
        <v>454</v>
      </c>
      <c r="G11" s="9">
        <v>91998</v>
      </c>
      <c r="H11" s="145">
        <v>15972.1</v>
      </c>
    </row>
    <row r="12" spans="1:13" x14ac:dyDescent="0.25">
      <c r="A12" s="144">
        <v>44204</v>
      </c>
      <c r="B12" s="6" t="s">
        <v>70</v>
      </c>
      <c r="C12" s="2"/>
      <c r="D12" s="7">
        <v>169995</v>
      </c>
      <c r="E12" s="7">
        <v>73761</v>
      </c>
      <c r="F12" s="7">
        <v>797</v>
      </c>
      <c r="G12" s="7">
        <v>96234</v>
      </c>
      <c r="H12" s="145">
        <v>15918.89</v>
      </c>
    </row>
    <row r="13" spans="1:13" x14ac:dyDescent="0.25">
      <c r="A13" s="144">
        <v>44234</v>
      </c>
      <c r="B13" s="6" t="s">
        <v>31</v>
      </c>
      <c r="C13" s="2"/>
      <c r="D13" s="9">
        <v>157866</v>
      </c>
      <c r="E13" s="9">
        <v>71590</v>
      </c>
      <c r="F13" s="9">
        <v>441</v>
      </c>
      <c r="G13" s="9">
        <v>86276</v>
      </c>
      <c r="H13" s="145">
        <v>15725</v>
      </c>
    </row>
    <row r="14" spans="1:13" x14ac:dyDescent="0.25">
      <c r="A14" s="144">
        <v>44264</v>
      </c>
      <c r="B14" s="6" t="s">
        <v>31</v>
      </c>
      <c r="C14" s="2"/>
      <c r="D14" s="7">
        <v>165819</v>
      </c>
      <c r="E14" s="7">
        <v>71505</v>
      </c>
      <c r="F14" s="7">
        <v>391</v>
      </c>
      <c r="G14" s="7">
        <v>94313</v>
      </c>
      <c r="H14" s="145">
        <v>15757.11</v>
      </c>
    </row>
    <row r="15" spans="1:13" x14ac:dyDescent="0.25">
      <c r="A15" s="144">
        <v>44293</v>
      </c>
      <c r="B15" s="6" t="s">
        <v>31</v>
      </c>
      <c r="C15" s="2"/>
      <c r="D15" s="9">
        <v>137878</v>
      </c>
      <c r="E15" s="9">
        <v>57743</v>
      </c>
      <c r="F15" s="9">
        <v>389</v>
      </c>
      <c r="G15" s="9">
        <v>80135</v>
      </c>
      <c r="H15" s="145">
        <v>14309.32</v>
      </c>
    </row>
    <row r="16" spans="1:13" x14ac:dyDescent="0.25">
      <c r="A16" s="144">
        <v>44322</v>
      </c>
      <c r="B16" s="6" t="s">
        <v>31</v>
      </c>
      <c r="C16" s="2"/>
      <c r="D16" s="7">
        <v>141951</v>
      </c>
      <c r="E16" s="7">
        <v>61333</v>
      </c>
      <c r="F16" s="7">
        <v>359</v>
      </c>
      <c r="G16" s="7">
        <v>80618</v>
      </c>
      <c r="H16" s="145">
        <v>14298.48</v>
      </c>
    </row>
    <row r="17" spans="1:13" ht="15.75" thickBot="1" x14ac:dyDescent="0.3">
      <c r="A17" s="146">
        <v>44354</v>
      </c>
      <c r="B17" s="147" t="s">
        <v>31</v>
      </c>
      <c r="C17" s="148"/>
      <c r="D17" s="149">
        <v>181323</v>
      </c>
      <c r="E17" s="149">
        <v>81959</v>
      </c>
      <c r="F17" s="149">
        <v>639</v>
      </c>
      <c r="G17" s="149">
        <v>99364</v>
      </c>
      <c r="H17" s="150">
        <v>18987.150000000001</v>
      </c>
    </row>
    <row r="18" spans="1:13" ht="15.75" thickBot="1" x14ac:dyDescent="0.3">
      <c r="H18" s="138">
        <f>SUM(H6:H17)</f>
        <v>196648.84000000003</v>
      </c>
    </row>
    <row r="20" spans="1:13" ht="15.75" thickBot="1" x14ac:dyDescent="0.3"/>
    <row r="21" spans="1:13" ht="19.5" thickBot="1" x14ac:dyDescent="0.35">
      <c r="A21" s="246" t="s">
        <v>14</v>
      </c>
      <c r="B21" s="248"/>
      <c r="C21" s="247"/>
      <c r="G21" s="246" t="s">
        <v>26</v>
      </c>
      <c r="H21" s="247"/>
      <c r="I21" s="1"/>
    </row>
    <row r="22" spans="1:13" ht="36" customHeight="1" thickBot="1" x14ac:dyDescent="0.3">
      <c r="A22" s="39" t="s">
        <v>6</v>
      </c>
      <c r="B22" s="40" t="s">
        <v>7</v>
      </c>
      <c r="C22" s="40" t="s">
        <v>8</v>
      </c>
      <c r="D22" s="40" t="s">
        <v>15</v>
      </c>
      <c r="E22" s="41" t="s">
        <v>13</v>
      </c>
      <c r="G22" s="25" t="s">
        <v>27</v>
      </c>
      <c r="H22" s="26" t="s">
        <v>29</v>
      </c>
    </row>
    <row r="23" spans="1:13" ht="15.75" x14ac:dyDescent="0.25">
      <c r="A23" s="116">
        <v>44021</v>
      </c>
      <c r="B23" s="117" t="s">
        <v>18</v>
      </c>
      <c r="C23" s="118" t="s">
        <v>19</v>
      </c>
      <c r="D23" s="119">
        <v>3217</v>
      </c>
      <c r="E23" s="120">
        <v>1264.83</v>
      </c>
      <c r="G23" s="130">
        <v>44235</v>
      </c>
      <c r="H23" s="131">
        <v>2200.5</v>
      </c>
      <c r="I23" s="12"/>
      <c r="J23" s="13"/>
      <c r="K23" s="14"/>
      <c r="L23" s="15"/>
      <c r="M23" s="87"/>
    </row>
    <row r="24" spans="1:13" ht="15.75" x14ac:dyDescent="0.25">
      <c r="A24" s="121">
        <v>44019</v>
      </c>
      <c r="B24" s="49" t="s">
        <v>20</v>
      </c>
      <c r="C24" s="50" t="s">
        <v>21</v>
      </c>
      <c r="D24" s="51">
        <v>12</v>
      </c>
      <c r="E24" s="122"/>
      <c r="G24" s="132" t="s">
        <v>28</v>
      </c>
      <c r="H24" s="133">
        <v>775</v>
      </c>
      <c r="I24" s="12"/>
      <c r="J24" s="13"/>
      <c r="K24" s="14"/>
      <c r="L24" s="15"/>
      <c r="M24" s="16"/>
    </row>
    <row r="25" spans="1:13" ht="15.75" x14ac:dyDescent="0.25">
      <c r="A25" s="123">
        <v>44019</v>
      </c>
      <c r="B25" s="54" t="s">
        <v>22</v>
      </c>
      <c r="C25" s="55" t="s">
        <v>23</v>
      </c>
      <c r="D25" s="56">
        <v>28</v>
      </c>
      <c r="E25" s="124"/>
      <c r="G25" s="121">
        <v>44242</v>
      </c>
      <c r="H25" s="122">
        <v>3005.2</v>
      </c>
      <c r="I25" s="12"/>
      <c r="J25" s="13"/>
      <c r="K25" s="14"/>
      <c r="L25" s="15"/>
      <c r="M25" s="16"/>
    </row>
    <row r="26" spans="1:13" ht="15.75" x14ac:dyDescent="0.25">
      <c r="A26" s="121">
        <v>44050</v>
      </c>
      <c r="B26" s="49" t="s">
        <v>18</v>
      </c>
      <c r="C26" s="50" t="s">
        <v>19</v>
      </c>
      <c r="D26" s="51">
        <v>3009</v>
      </c>
      <c r="E26" s="122">
        <v>1270.3499999999999</v>
      </c>
      <c r="G26" s="123">
        <v>44244</v>
      </c>
      <c r="H26" s="124">
        <v>1635.5</v>
      </c>
      <c r="I26" s="12"/>
      <c r="J26" s="13"/>
      <c r="K26" s="14"/>
      <c r="L26" s="15"/>
      <c r="M26" s="16"/>
    </row>
    <row r="27" spans="1:13" ht="15.75" x14ac:dyDescent="0.25">
      <c r="A27" s="123">
        <v>44048</v>
      </c>
      <c r="B27" s="54" t="s">
        <v>20</v>
      </c>
      <c r="C27" s="55" t="s">
        <v>21</v>
      </c>
      <c r="D27" s="56">
        <v>9</v>
      </c>
      <c r="E27" s="124"/>
      <c r="G27" s="121"/>
      <c r="H27" s="122"/>
      <c r="I27" s="12"/>
      <c r="J27" s="13"/>
      <c r="K27" s="14"/>
      <c r="L27" s="15"/>
      <c r="M27" s="16"/>
    </row>
    <row r="28" spans="1:13" ht="15.75" x14ac:dyDescent="0.25">
      <c r="A28" s="121">
        <v>44048</v>
      </c>
      <c r="B28" s="49" t="s">
        <v>24</v>
      </c>
      <c r="C28" s="50" t="s">
        <v>23</v>
      </c>
      <c r="D28" s="51">
        <v>0</v>
      </c>
      <c r="E28" s="122"/>
      <c r="G28" s="123"/>
      <c r="H28" s="124"/>
      <c r="I28" s="12"/>
      <c r="J28" s="13"/>
      <c r="K28" s="14"/>
      <c r="L28" s="15"/>
      <c r="M28" s="16"/>
    </row>
    <row r="29" spans="1:13" ht="15.75" x14ac:dyDescent="0.25">
      <c r="A29" s="123">
        <v>44048</v>
      </c>
      <c r="B29" s="54" t="s">
        <v>25</v>
      </c>
      <c r="C29" s="55" t="s">
        <v>23</v>
      </c>
      <c r="D29" s="56">
        <v>0</v>
      </c>
      <c r="E29" s="124"/>
      <c r="G29" s="121"/>
      <c r="H29" s="122"/>
      <c r="I29" s="12"/>
      <c r="J29" s="13"/>
      <c r="K29" s="14"/>
      <c r="L29" s="15"/>
      <c r="M29" s="16"/>
    </row>
    <row r="30" spans="1:13" ht="15.75" x14ac:dyDescent="0.25">
      <c r="A30" s="121">
        <v>44048</v>
      </c>
      <c r="B30" s="49" t="s">
        <v>22</v>
      </c>
      <c r="C30" s="50" t="s">
        <v>23</v>
      </c>
      <c r="D30" s="51">
        <v>27</v>
      </c>
      <c r="E30" s="122"/>
      <c r="G30" s="123"/>
      <c r="H30" s="124"/>
      <c r="I30" s="12"/>
      <c r="J30" s="13"/>
      <c r="K30" s="14"/>
      <c r="L30" s="15"/>
      <c r="M30" s="16"/>
    </row>
    <row r="31" spans="1:13" ht="15.75" x14ac:dyDescent="0.25">
      <c r="A31" s="123">
        <v>44077</v>
      </c>
      <c r="B31" s="54" t="s">
        <v>24</v>
      </c>
      <c r="C31" s="55" t="s">
        <v>23</v>
      </c>
      <c r="D31" s="56">
        <v>49</v>
      </c>
      <c r="E31" s="124">
        <v>973.99</v>
      </c>
      <c r="G31" s="121"/>
      <c r="H31" s="122"/>
      <c r="I31" s="12"/>
      <c r="J31" s="13"/>
      <c r="K31" s="14"/>
      <c r="L31" s="15"/>
      <c r="M31" s="16"/>
    </row>
    <row r="32" spans="1:13" ht="15.75" x14ac:dyDescent="0.25">
      <c r="A32" s="121">
        <v>44081</v>
      </c>
      <c r="B32" s="49" t="s">
        <v>25</v>
      </c>
      <c r="C32" s="50" t="s">
        <v>19</v>
      </c>
      <c r="D32" s="51">
        <v>2300</v>
      </c>
      <c r="E32" s="122"/>
      <c r="G32" s="123"/>
      <c r="H32" s="124"/>
      <c r="I32" s="12"/>
      <c r="J32" s="13"/>
      <c r="K32" s="14"/>
      <c r="L32" s="15"/>
      <c r="M32" s="16"/>
    </row>
    <row r="33" spans="1:13" ht="16.5" thickBot="1" x14ac:dyDescent="0.3">
      <c r="A33" s="123">
        <v>44109</v>
      </c>
      <c r="B33" s="54" t="s">
        <v>24</v>
      </c>
      <c r="C33" s="55" t="s">
        <v>23</v>
      </c>
      <c r="D33" s="56">
        <v>264</v>
      </c>
      <c r="E33" s="124">
        <v>2821.67</v>
      </c>
      <c r="G33" s="134"/>
      <c r="H33" s="135"/>
      <c r="I33" s="12"/>
      <c r="J33" s="13"/>
      <c r="K33" s="14"/>
      <c r="L33" s="15"/>
      <c r="M33" s="16"/>
    </row>
    <row r="34" spans="1:13" ht="16.5" thickBot="1" x14ac:dyDescent="0.3">
      <c r="A34" s="121">
        <v>44109</v>
      </c>
      <c r="B34" s="49" t="s">
        <v>25</v>
      </c>
      <c r="C34" s="50" t="s">
        <v>19</v>
      </c>
      <c r="D34" s="51">
        <v>6785</v>
      </c>
      <c r="E34" s="125"/>
      <c r="G34" s="32"/>
      <c r="H34" s="115">
        <f>SUM(H22:H33)</f>
        <v>7616.2</v>
      </c>
      <c r="I34" s="12"/>
      <c r="J34" s="13"/>
      <c r="K34" s="14"/>
      <c r="L34" s="15"/>
      <c r="M34" s="16"/>
    </row>
    <row r="35" spans="1:13" ht="15.75" x14ac:dyDescent="0.25">
      <c r="A35" s="123">
        <v>44138</v>
      </c>
      <c r="B35" s="54" t="s">
        <v>24</v>
      </c>
      <c r="C35" s="55" t="s">
        <v>23</v>
      </c>
      <c r="D35" s="56">
        <v>244</v>
      </c>
      <c r="E35" s="124">
        <v>5773.67</v>
      </c>
      <c r="G35" s="32"/>
      <c r="H35" s="32"/>
      <c r="M35" s="88"/>
    </row>
    <row r="36" spans="1:13" ht="15.75" x14ac:dyDescent="0.25">
      <c r="A36" s="121">
        <v>44140</v>
      </c>
      <c r="B36" s="49" t="s">
        <v>25</v>
      </c>
      <c r="C36" s="50" t="s">
        <v>19</v>
      </c>
      <c r="D36" s="51">
        <v>15114</v>
      </c>
      <c r="E36" s="122"/>
    </row>
    <row r="37" spans="1:13" ht="15.75" x14ac:dyDescent="0.25">
      <c r="A37" s="123">
        <v>44171</v>
      </c>
      <c r="B37" s="54" t="s">
        <v>24</v>
      </c>
      <c r="C37" s="55" t="s">
        <v>23</v>
      </c>
      <c r="D37" s="56">
        <v>231</v>
      </c>
      <c r="E37" s="124">
        <v>9658.2999999999993</v>
      </c>
    </row>
    <row r="38" spans="1:13" ht="15.75" x14ac:dyDescent="0.25">
      <c r="A38" s="121">
        <v>44173</v>
      </c>
      <c r="B38" s="49" t="s">
        <v>25</v>
      </c>
      <c r="C38" s="50" t="s">
        <v>19</v>
      </c>
      <c r="D38" s="51">
        <v>20612</v>
      </c>
      <c r="E38" s="122"/>
    </row>
    <row r="39" spans="1:13" ht="15.75" x14ac:dyDescent="0.25">
      <c r="A39" s="123">
        <v>44203</v>
      </c>
      <c r="B39" s="54" t="s">
        <v>24</v>
      </c>
      <c r="C39" s="55" t="s">
        <v>23</v>
      </c>
      <c r="D39" s="56">
        <v>181</v>
      </c>
      <c r="E39" s="124">
        <v>12613.59</v>
      </c>
    </row>
    <row r="40" spans="1:13" ht="15.75" x14ac:dyDescent="0.25">
      <c r="A40" s="121">
        <v>44206</v>
      </c>
      <c r="B40" s="49" t="s">
        <v>25</v>
      </c>
      <c r="C40" s="50" t="s">
        <v>19</v>
      </c>
      <c r="D40" s="51">
        <v>26897</v>
      </c>
      <c r="E40" s="122"/>
    </row>
    <row r="41" spans="1:13" ht="15.75" x14ac:dyDescent="0.25">
      <c r="A41" s="123">
        <v>44234</v>
      </c>
      <c r="B41" s="54" t="s">
        <v>24</v>
      </c>
      <c r="C41" s="55" t="s">
        <v>23</v>
      </c>
      <c r="D41" s="56">
        <v>253</v>
      </c>
      <c r="E41" s="124">
        <v>11066.25</v>
      </c>
    </row>
    <row r="42" spans="1:13" ht="15.75" x14ac:dyDescent="0.25">
      <c r="A42" s="121">
        <v>44235</v>
      </c>
      <c r="B42" s="49" t="s">
        <v>25</v>
      </c>
      <c r="C42" s="50" t="s">
        <v>19</v>
      </c>
      <c r="D42" s="51">
        <v>24673</v>
      </c>
      <c r="E42" s="122"/>
    </row>
    <row r="43" spans="1:13" ht="15.75" x14ac:dyDescent="0.25">
      <c r="A43" s="123">
        <v>44264</v>
      </c>
      <c r="B43" s="54" t="s">
        <v>24</v>
      </c>
      <c r="C43" s="55" t="s">
        <v>23</v>
      </c>
      <c r="D43" s="56">
        <v>314</v>
      </c>
      <c r="E43" s="124">
        <v>9523.82</v>
      </c>
    </row>
    <row r="44" spans="1:13" ht="15.75" x14ac:dyDescent="0.25">
      <c r="A44" s="121">
        <v>44264</v>
      </c>
      <c r="B44" s="49" t="s">
        <v>25</v>
      </c>
      <c r="C44" s="50" t="s">
        <v>19</v>
      </c>
      <c r="D44" s="51">
        <v>21251</v>
      </c>
      <c r="E44" s="122"/>
    </row>
    <row r="45" spans="1:13" ht="15.75" x14ac:dyDescent="0.25">
      <c r="A45" s="121"/>
      <c r="B45" s="49" t="s">
        <v>71</v>
      </c>
      <c r="C45" s="50"/>
      <c r="D45" s="51"/>
      <c r="E45" s="122"/>
    </row>
    <row r="46" spans="1:13" ht="15.75" x14ac:dyDescent="0.25">
      <c r="A46" s="121"/>
      <c r="B46" s="49"/>
      <c r="C46" s="50"/>
      <c r="D46" s="51"/>
      <c r="E46" s="122"/>
    </row>
    <row r="47" spans="1:13" ht="15.75" x14ac:dyDescent="0.25">
      <c r="A47" s="123">
        <v>44322</v>
      </c>
      <c r="B47" s="54" t="s">
        <v>24</v>
      </c>
      <c r="C47" s="55" t="s">
        <v>23</v>
      </c>
      <c r="D47" s="56">
        <v>288</v>
      </c>
      <c r="E47" s="124">
        <v>11929.31</v>
      </c>
    </row>
    <row r="48" spans="1:13" ht="15.75" x14ac:dyDescent="0.25">
      <c r="A48" s="121">
        <v>44325</v>
      </c>
      <c r="B48" s="49" t="s">
        <v>25</v>
      </c>
      <c r="C48" s="50" t="s">
        <v>19</v>
      </c>
      <c r="D48" s="51">
        <v>12011</v>
      </c>
      <c r="E48" s="122"/>
    </row>
    <row r="49" spans="1:5" ht="15.75" x14ac:dyDescent="0.25">
      <c r="A49" s="126">
        <v>44354</v>
      </c>
      <c r="B49" s="81" t="s">
        <v>24</v>
      </c>
      <c r="C49" s="82" t="s">
        <v>23</v>
      </c>
      <c r="D49" s="83">
        <v>213</v>
      </c>
      <c r="E49" s="127">
        <v>5329.01</v>
      </c>
    </row>
    <row r="50" spans="1:5" ht="16.5" thickBot="1" x14ac:dyDescent="0.3">
      <c r="A50" s="94">
        <v>44356</v>
      </c>
      <c r="B50" s="95" t="s">
        <v>25</v>
      </c>
      <c r="C50" s="128" t="s">
        <v>19</v>
      </c>
      <c r="D50" s="96">
        <v>5141</v>
      </c>
      <c r="E50" s="129">
        <v>5077.83</v>
      </c>
    </row>
    <row r="51" spans="1:5" ht="16.5" thickBot="1" x14ac:dyDescent="0.3">
      <c r="A51" s="63"/>
      <c r="B51" s="64"/>
      <c r="C51" s="65"/>
      <c r="D51" s="66"/>
      <c r="E51" s="115">
        <f ca="1">SUM(E23:E66)</f>
        <v>77302.62</v>
      </c>
    </row>
    <row r="52" spans="1:5" ht="16.5" thickBot="1" x14ac:dyDescent="0.3">
      <c r="A52" s="63"/>
      <c r="B52" s="64"/>
      <c r="C52" s="152" t="s">
        <v>35</v>
      </c>
      <c r="D52" s="151">
        <f>SUM(D23:D51)</f>
        <v>143123</v>
      </c>
      <c r="E52" s="79"/>
    </row>
    <row r="53" spans="1:5" ht="15.75" x14ac:dyDescent="0.25">
      <c r="A53" s="63"/>
      <c r="B53" s="64"/>
      <c r="C53" s="65"/>
      <c r="D53" s="66"/>
      <c r="E53" s="79"/>
    </row>
    <row r="54" spans="1:5" ht="15.75" x14ac:dyDescent="0.25">
      <c r="A54" s="63"/>
      <c r="B54" s="64"/>
      <c r="C54" s="65"/>
      <c r="D54" s="66"/>
      <c r="E54" s="79"/>
    </row>
    <row r="55" spans="1:5" ht="15.75" x14ac:dyDescent="0.25">
      <c r="A55" s="63"/>
      <c r="B55" s="64"/>
      <c r="C55" s="65"/>
      <c r="D55" s="66"/>
      <c r="E55" s="79"/>
    </row>
    <row r="56" spans="1:5" ht="15.75" x14ac:dyDescent="0.25">
      <c r="A56" s="63"/>
      <c r="B56" s="64"/>
      <c r="C56" s="65"/>
      <c r="D56" s="66"/>
      <c r="E56" s="79"/>
    </row>
    <row r="57" spans="1:5" ht="15.75" x14ac:dyDescent="0.25">
      <c r="A57" s="63"/>
      <c r="B57" s="64"/>
      <c r="C57" s="65"/>
      <c r="D57" s="66"/>
      <c r="E57" s="79"/>
    </row>
    <row r="58" spans="1:5" ht="15.75" x14ac:dyDescent="0.25">
      <c r="A58" s="63"/>
      <c r="B58" s="64"/>
      <c r="C58" s="65"/>
      <c r="D58" s="66"/>
      <c r="E58" s="79"/>
    </row>
    <row r="59" spans="1:5" ht="15.75" x14ac:dyDescent="0.25">
      <c r="A59" s="63"/>
      <c r="B59" s="64"/>
      <c r="C59" s="65"/>
      <c r="D59" s="66"/>
      <c r="E59" s="79"/>
    </row>
    <row r="60" spans="1:5" ht="15.75" x14ac:dyDescent="0.25">
      <c r="A60" s="63"/>
      <c r="B60" s="64"/>
      <c r="C60" s="65"/>
      <c r="D60" s="66"/>
      <c r="E60" s="79"/>
    </row>
    <row r="61" spans="1:5" ht="15.75" x14ac:dyDescent="0.25">
      <c r="A61" s="63"/>
      <c r="B61" s="64"/>
      <c r="C61" s="65"/>
      <c r="D61" s="66"/>
      <c r="E61" s="79"/>
    </row>
    <row r="62" spans="1:5" ht="15.75" x14ac:dyDescent="0.25">
      <c r="A62" s="63"/>
      <c r="B62" s="64"/>
      <c r="C62" s="65"/>
      <c r="D62" s="66"/>
      <c r="E62" s="79"/>
    </row>
    <row r="63" spans="1:5" ht="15.75" x14ac:dyDescent="0.25">
      <c r="A63" s="63"/>
      <c r="B63" s="64"/>
      <c r="C63" s="65"/>
      <c r="D63" s="66"/>
      <c r="E63" s="79"/>
    </row>
    <row r="64" spans="1:5" ht="15.75" x14ac:dyDescent="0.25">
      <c r="A64" s="63"/>
      <c r="B64" s="64"/>
      <c r="C64" s="65"/>
      <c r="D64" s="66"/>
      <c r="E64" s="79"/>
    </row>
    <row r="65" spans="1:5" ht="15.75" x14ac:dyDescent="0.25">
      <c r="A65" s="63"/>
      <c r="B65" s="64"/>
      <c r="C65" s="65"/>
      <c r="D65" s="66"/>
      <c r="E65" s="79"/>
    </row>
    <row r="66" spans="1:5" ht="15.75" x14ac:dyDescent="0.25">
      <c r="A66" s="63"/>
      <c r="B66" s="64"/>
      <c r="C66" s="65"/>
      <c r="D66" s="66"/>
      <c r="E66" s="79"/>
    </row>
    <row r="67" spans="1:5" ht="15.75" x14ac:dyDescent="0.25">
      <c r="A67" s="32"/>
      <c r="B67" s="32"/>
      <c r="C67" s="32"/>
      <c r="D67" s="32"/>
    </row>
    <row r="80" spans="1:5" ht="18.75" x14ac:dyDescent="0.3">
      <c r="A80" s="1" t="s">
        <v>16</v>
      </c>
    </row>
  </sheetData>
  <mergeCells count="3">
    <mergeCell ref="A1:M1"/>
    <mergeCell ref="G21:H21"/>
    <mergeCell ref="A21:C2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A4367-3ED6-4C0F-A5C6-BEE3BE2DE674}">
  <sheetPr>
    <pageSetUpPr fitToPage="1"/>
  </sheetPr>
  <dimension ref="A1:J62"/>
  <sheetViews>
    <sheetView zoomScaleNormal="100" workbookViewId="0">
      <selection activeCell="A6" sqref="A6:G6"/>
    </sheetView>
  </sheetViews>
  <sheetFormatPr defaultRowHeight="15" x14ac:dyDescent="0.25"/>
  <cols>
    <col min="1" max="1" width="15.7109375" customWidth="1"/>
    <col min="2" max="2" width="15.7109375" bestFit="1" customWidth="1"/>
    <col min="3" max="3" width="10.140625" bestFit="1" customWidth="1"/>
    <col min="4" max="4" width="14.140625" bestFit="1" customWidth="1"/>
    <col min="5" max="5" width="11" customWidth="1"/>
    <col min="6" max="6" width="13" customWidth="1"/>
    <col min="7" max="7" width="19.5703125" customWidth="1"/>
    <col min="11" max="11" width="9.7109375" customWidth="1"/>
  </cols>
  <sheetData>
    <row r="1" spans="1:7" ht="26.25" customHeight="1" thickBot="1" x14ac:dyDescent="0.45">
      <c r="A1" s="241" t="s">
        <v>17</v>
      </c>
      <c r="B1" s="242"/>
      <c r="C1" s="242"/>
      <c r="D1" s="242"/>
      <c r="E1" s="242"/>
      <c r="F1" s="243"/>
    </row>
    <row r="2" spans="1:7" ht="15.75" thickBot="1" x14ac:dyDescent="0.3"/>
    <row r="3" spans="1:7" ht="19.5" thickBot="1" x14ac:dyDescent="0.35">
      <c r="A3" s="244" t="s">
        <v>0</v>
      </c>
      <c r="B3" s="245"/>
    </row>
    <row r="5" spans="1:7" ht="16.5" thickBot="1" x14ac:dyDescent="0.3">
      <c r="C5" s="21" t="s">
        <v>1</v>
      </c>
      <c r="D5" s="21" t="s">
        <v>3</v>
      </c>
      <c r="E5" s="21" t="s">
        <v>4</v>
      </c>
      <c r="F5" s="21" t="s">
        <v>5</v>
      </c>
      <c r="G5" s="3"/>
    </row>
    <row r="6" spans="1:7" ht="32.25" thickBot="1" x14ac:dyDescent="0.3">
      <c r="A6" s="22" t="s">
        <v>6</v>
      </c>
      <c r="B6" s="23" t="s">
        <v>7</v>
      </c>
      <c r="C6" s="28" t="s">
        <v>9</v>
      </c>
      <c r="D6" s="28" t="s">
        <v>10</v>
      </c>
      <c r="E6" s="28" t="s">
        <v>11</v>
      </c>
      <c r="F6" s="28" t="s">
        <v>12</v>
      </c>
      <c r="G6" s="29" t="s">
        <v>13</v>
      </c>
    </row>
    <row r="7" spans="1:7" ht="15.75" x14ac:dyDescent="0.25">
      <c r="A7" s="165">
        <v>44384</v>
      </c>
      <c r="B7" s="112" t="s">
        <v>31</v>
      </c>
      <c r="C7" s="166" t="s">
        <v>42</v>
      </c>
      <c r="D7" s="166" t="s">
        <v>43</v>
      </c>
      <c r="E7" s="166" t="s">
        <v>44</v>
      </c>
      <c r="F7" s="166" t="s">
        <v>45</v>
      </c>
      <c r="G7" s="167">
        <v>18936.84</v>
      </c>
    </row>
    <row r="8" spans="1:7" ht="15.75" x14ac:dyDescent="0.25">
      <c r="A8" s="174">
        <v>44779</v>
      </c>
      <c r="B8" s="27" t="s">
        <v>31</v>
      </c>
      <c r="C8" s="164" t="s">
        <v>46</v>
      </c>
      <c r="D8" s="163" t="s">
        <v>47</v>
      </c>
      <c r="E8" s="163" t="s">
        <v>48</v>
      </c>
      <c r="F8" s="163" t="s">
        <v>49</v>
      </c>
      <c r="G8" s="168">
        <v>22045.26</v>
      </c>
    </row>
    <row r="9" spans="1:7" ht="15.75" x14ac:dyDescent="0.25">
      <c r="A9" s="113">
        <v>44445</v>
      </c>
      <c r="B9" s="27" t="s">
        <v>31</v>
      </c>
      <c r="C9" s="30">
        <v>181892</v>
      </c>
      <c r="D9" s="30">
        <v>86679</v>
      </c>
      <c r="E9" s="30">
        <v>527</v>
      </c>
      <c r="F9" s="30">
        <v>95213</v>
      </c>
      <c r="G9" s="107">
        <v>18444.43</v>
      </c>
    </row>
    <row r="10" spans="1:7" ht="15.75" x14ac:dyDescent="0.25">
      <c r="A10" s="113">
        <v>44474</v>
      </c>
      <c r="B10" s="27" t="s">
        <v>31</v>
      </c>
      <c r="C10" s="31">
        <v>201426</v>
      </c>
      <c r="D10" s="31">
        <v>94613</v>
      </c>
      <c r="E10" s="31">
        <v>539</v>
      </c>
      <c r="F10" s="31">
        <v>106813</v>
      </c>
      <c r="G10" s="107">
        <v>19630.82</v>
      </c>
    </row>
    <row r="11" spans="1:7" ht="15.75" x14ac:dyDescent="0.25">
      <c r="A11" s="113">
        <v>44504</v>
      </c>
      <c r="B11" s="27" t="s">
        <v>31</v>
      </c>
      <c r="C11" s="30">
        <v>167611</v>
      </c>
      <c r="D11" s="30">
        <v>78544</v>
      </c>
      <c r="E11" s="30">
        <v>600</v>
      </c>
      <c r="F11" s="30">
        <v>89068</v>
      </c>
      <c r="G11" s="107">
        <v>17688.16</v>
      </c>
    </row>
    <row r="12" spans="1:7" ht="15.75" x14ac:dyDescent="0.25">
      <c r="A12" s="113">
        <v>44536</v>
      </c>
      <c r="B12" s="27" t="s">
        <v>31</v>
      </c>
      <c r="C12" s="31">
        <v>169567</v>
      </c>
      <c r="D12" s="31">
        <v>79547</v>
      </c>
      <c r="E12" s="31">
        <v>522</v>
      </c>
      <c r="F12" s="31">
        <v>90019</v>
      </c>
      <c r="G12" s="107">
        <v>16594.830000000002</v>
      </c>
    </row>
    <row r="13" spans="1:7" ht="15.75" x14ac:dyDescent="0.25">
      <c r="A13" s="113">
        <v>44568</v>
      </c>
      <c r="B13" s="27" t="s">
        <v>31</v>
      </c>
      <c r="C13" s="30">
        <v>169146</v>
      </c>
      <c r="D13" s="30">
        <v>71830</v>
      </c>
      <c r="E13" s="30">
        <v>450</v>
      </c>
      <c r="F13" s="30">
        <v>97316</v>
      </c>
      <c r="G13" s="107">
        <v>15838.76</v>
      </c>
    </row>
    <row r="14" spans="1:7" ht="15.75" x14ac:dyDescent="0.25">
      <c r="A14" s="113">
        <v>44599</v>
      </c>
      <c r="B14" s="27" t="s">
        <v>31</v>
      </c>
      <c r="C14" s="31">
        <v>165936</v>
      </c>
      <c r="D14" s="31">
        <v>74875</v>
      </c>
      <c r="E14" s="31">
        <v>467</v>
      </c>
      <c r="F14" s="31">
        <v>91061</v>
      </c>
      <c r="G14" s="107">
        <v>17735.22</v>
      </c>
    </row>
    <row r="15" spans="1:7" ht="15.75" x14ac:dyDescent="0.25">
      <c r="A15" s="113">
        <v>44629</v>
      </c>
      <c r="B15" s="27" t="s">
        <v>31</v>
      </c>
      <c r="C15" s="30">
        <v>162979</v>
      </c>
      <c r="D15" s="30">
        <v>72351</v>
      </c>
      <c r="E15" s="30">
        <v>425</v>
      </c>
      <c r="F15" s="30">
        <v>90628</v>
      </c>
      <c r="G15" s="107">
        <v>17244.68</v>
      </c>
    </row>
    <row r="16" spans="1:7" ht="15.75" x14ac:dyDescent="0.25">
      <c r="A16" s="113">
        <v>44658</v>
      </c>
      <c r="B16" s="27" t="s">
        <v>31</v>
      </c>
      <c r="C16" s="31">
        <v>136965</v>
      </c>
      <c r="D16" s="31">
        <v>59598</v>
      </c>
      <c r="E16" s="31">
        <v>402</v>
      </c>
      <c r="F16" s="31">
        <v>77367</v>
      </c>
      <c r="G16" s="107">
        <v>15290.01</v>
      </c>
    </row>
    <row r="17" spans="1:10" ht="15.75" x14ac:dyDescent="0.25">
      <c r="A17" s="113">
        <v>44689</v>
      </c>
      <c r="B17" s="27" t="s">
        <v>31</v>
      </c>
      <c r="C17" s="30">
        <v>142103</v>
      </c>
      <c r="D17" s="30">
        <v>60194</v>
      </c>
      <c r="E17" s="30">
        <v>376</v>
      </c>
      <c r="F17" s="30">
        <v>81909</v>
      </c>
      <c r="G17" s="107">
        <v>15331.11</v>
      </c>
    </row>
    <row r="18" spans="1:10" ht="16.5" thickBot="1" x14ac:dyDescent="0.3">
      <c r="A18" s="114">
        <v>44719</v>
      </c>
      <c r="B18" s="169" t="s">
        <v>31</v>
      </c>
      <c r="C18" s="96">
        <v>186138</v>
      </c>
      <c r="D18" s="96">
        <v>87129</v>
      </c>
      <c r="E18" s="96">
        <v>743</v>
      </c>
      <c r="F18" s="96">
        <v>99009</v>
      </c>
      <c r="G18" s="108">
        <v>21916.55</v>
      </c>
    </row>
    <row r="19" spans="1:10" ht="16.5" thickBot="1" x14ac:dyDescent="0.3">
      <c r="A19" s="32"/>
      <c r="B19" s="161" t="s">
        <v>9</v>
      </c>
      <c r="C19" s="162">
        <f>SUM(C9:C18)</f>
        <v>1683763</v>
      </c>
      <c r="D19" s="32"/>
      <c r="E19" s="32"/>
      <c r="F19" s="32"/>
      <c r="G19" s="90">
        <f>SUM(G7:G18)</f>
        <v>216696.66999999998</v>
      </c>
    </row>
    <row r="20" spans="1:10" ht="15.75" thickBot="1" x14ac:dyDescent="0.3"/>
    <row r="21" spans="1:10" ht="19.5" thickBot="1" x14ac:dyDescent="0.35">
      <c r="A21" s="244" t="s">
        <v>14</v>
      </c>
      <c r="B21" s="249"/>
      <c r="C21" s="249"/>
      <c r="D21" s="245"/>
      <c r="F21" s="244" t="s">
        <v>26</v>
      </c>
      <c r="G21" s="245"/>
      <c r="H21" s="42"/>
      <c r="I21" s="42"/>
    </row>
    <row r="22" spans="1:10" ht="26.25" thickBot="1" x14ac:dyDescent="0.3">
      <c r="A22" s="22" t="s">
        <v>6</v>
      </c>
      <c r="B22" s="23" t="s">
        <v>7</v>
      </c>
      <c r="C22" s="23" t="s">
        <v>15</v>
      </c>
      <c r="D22" s="24" t="s">
        <v>13</v>
      </c>
      <c r="F22" s="159" t="s">
        <v>27</v>
      </c>
      <c r="G22" s="160" t="s">
        <v>29</v>
      </c>
      <c r="H22" s="89"/>
      <c r="I22" s="89"/>
      <c r="J22" s="89"/>
    </row>
    <row r="23" spans="1:10" ht="15.75" x14ac:dyDescent="0.25">
      <c r="A23" s="165">
        <v>44384</v>
      </c>
      <c r="B23" s="91" t="s">
        <v>32</v>
      </c>
      <c r="C23" s="171">
        <v>38</v>
      </c>
      <c r="D23" s="172">
        <v>69.22</v>
      </c>
      <c r="F23" s="175"/>
      <c r="G23" s="176"/>
      <c r="H23" s="89"/>
      <c r="I23" s="89"/>
      <c r="J23" s="89"/>
    </row>
    <row r="24" spans="1:10" ht="15.75" x14ac:dyDescent="0.25">
      <c r="A24" s="174">
        <v>44384</v>
      </c>
      <c r="B24" s="35" t="s">
        <v>33</v>
      </c>
      <c r="C24" s="170">
        <v>1226</v>
      </c>
      <c r="D24" s="173">
        <v>1306.4100000000001</v>
      </c>
      <c r="F24" s="177"/>
      <c r="G24" s="178"/>
      <c r="H24" s="89"/>
      <c r="I24" s="89"/>
      <c r="J24" s="89"/>
    </row>
    <row r="25" spans="1:10" ht="15.75" x14ac:dyDescent="0.25">
      <c r="A25" s="93">
        <v>44413</v>
      </c>
      <c r="B25" s="33" t="s">
        <v>32</v>
      </c>
      <c r="C25" s="30">
        <v>33</v>
      </c>
      <c r="D25" s="100">
        <v>65.510000000000005</v>
      </c>
      <c r="F25" s="98"/>
      <c r="G25" s="110"/>
      <c r="H25" s="14"/>
      <c r="I25" s="15"/>
      <c r="J25" s="87"/>
    </row>
    <row r="26" spans="1:10" ht="15.75" x14ac:dyDescent="0.25">
      <c r="A26" s="92">
        <v>44417</v>
      </c>
      <c r="B26" s="35" t="s">
        <v>33</v>
      </c>
      <c r="C26" s="31">
        <v>2638</v>
      </c>
      <c r="D26" s="100">
        <v>2835.08</v>
      </c>
      <c r="F26" s="97"/>
      <c r="G26" s="109"/>
      <c r="H26" s="14"/>
      <c r="I26" s="15"/>
      <c r="J26" s="16"/>
    </row>
    <row r="27" spans="1:10" ht="15.75" x14ac:dyDescent="0.25">
      <c r="A27" s="93">
        <v>44445</v>
      </c>
      <c r="B27" s="33" t="s">
        <v>32</v>
      </c>
      <c r="C27" s="30">
        <v>58</v>
      </c>
      <c r="D27" s="100">
        <v>96.34</v>
      </c>
      <c r="F27" s="98"/>
      <c r="G27" s="110"/>
      <c r="H27" s="14"/>
      <c r="I27" s="15"/>
      <c r="J27" s="16"/>
    </row>
    <row r="28" spans="1:10" ht="15.75" x14ac:dyDescent="0.25">
      <c r="A28" s="92">
        <v>44447</v>
      </c>
      <c r="B28" s="35" t="s">
        <v>33</v>
      </c>
      <c r="C28" s="31">
        <v>2770</v>
      </c>
      <c r="D28" s="100">
        <v>3116.55</v>
      </c>
      <c r="F28" s="97"/>
      <c r="G28" s="109"/>
      <c r="H28" s="14"/>
      <c r="I28" s="15"/>
      <c r="J28" s="16"/>
    </row>
    <row r="29" spans="1:10" ht="15.75" x14ac:dyDescent="0.25">
      <c r="A29" s="93">
        <v>44474</v>
      </c>
      <c r="B29" s="33" t="s">
        <v>32</v>
      </c>
      <c r="C29" s="30">
        <v>358</v>
      </c>
      <c r="D29" s="100">
        <v>461.01</v>
      </c>
      <c r="F29" s="98"/>
      <c r="G29" s="110"/>
      <c r="H29" s="14"/>
      <c r="I29" s="15"/>
      <c r="J29" s="16"/>
    </row>
    <row r="30" spans="1:10" ht="15.75" x14ac:dyDescent="0.25">
      <c r="A30" s="92">
        <v>44476</v>
      </c>
      <c r="B30" s="35" t="s">
        <v>33</v>
      </c>
      <c r="C30" s="31">
        <v>3896</v>
      </c>
      <c r="D30" s="100">
        <v>4532.8900000000003</v>
      </c>
      <c r="F30" s="97"/>
      <c r="G30" s="109"/>
      <c r="H30" s="14"/>
      <c r="I30" s="15"/>
      <c r="J30" s="16"/>
    </row>
    <row r="31" spans="1:10" ht="15.75" x14ac:dyDescent="0.25">
      <c r="A31" s="93">
        <v>44503</v>
      </c>
      <c r="B31" s="33" t="s">
        <v>32</v>
      </c>
      <c r="C31" s="30">
        <v>418</v>
      </c>
      <c r="D31" s="100">
        <v>584.21</v>
      </c>
      <c r="F31" s="98"/>
      <c r="G31" s="110"/>
      <c r="H31" s="14"/>
      <c r="I31" s="15"/>
      <c r="J31" s="16"/>
    </row>
    <row r="32" spans="1:10" ht="15.75" x14ac:dyDescent="0.25">
      <c r="A32" s="92">
        <v>44505</v>
      </c>
      <c r="B32" s="35" t="s">
        <v>33</v>
      </c>
      <c r="C32" s="31">
        <v>10161</v>
      </c>
      <c r="D32" s="100">
        <v>12669.64</v>
      </c>
      <c r="F32" s="97"/>
      <c r="G32" s="109"/>
      <c r="H32" s="14"/>
      <c r="I32" s="15"/>
      <c r="J32" s="16"/>
    </row>
    <row r="33" spans="1:10" ht="15.75" x14ac:dyDescent="0.25">
      <c r="A33" s="93">
        <v>44536</v>
      </c>
      <c r="B33" s="33" t="s">
        <v>32</v>
      </c>
      <c r="C33" s="30">
        <v>714</v>
      </c>
      <c r="D33" s="100">
        <v>1025.51</v>
      </c>
      <c r="F33" s="98"/>
      <c r="G33" s="110"/>
      <c r="H33" s="14"/>
      <c r="I33" s="15"/>
      <c r="J33" s="16"/>
    </row>
    <row r="34" spans="1:10" ht="15.75" x14ac:dyDescent="0.25">
      <c r="A34" s="92">
        <v>44537</v>
      </c>
      <c r="B34" s="35" t="s">
        <v>33</v>
      </c>
      <c r="C34" s="31">
        <v>19915</v>
      </c>
      <c r="D34" s="100">
        <v>24474.91</v>
      </c>
      <c r="F34" s="97"/>
      <c r="G34" s="109"/>
      <c r="H34" s="14"/>
      <c r="I34" s="15"/>
      <c r="J34" s="16"/>
    </row>
    <row r="35" spans="1:10" ht="16.5" thickBot="1" x14ac:dyDescent="0.3">
      <c r="A35" s="93">
        <v>44570</v>
      </c>
      <c r="B35" s="33" t="s">
        <v>32</v>
      </c>
      <c r="C35" s="30">
        <v>1177</v>
      </c>
      <c r="D35" s="100">
        <v>1433.92</v>
      </c>
      <c r="F35" s="99"/>
      <c r="G35" s="111"/>
      <c r="H35" s="14"/>
      <c r="I35" s="15"/>
      <c r="J35" s="16"/>
    </row>
    <row r="36" spans="1:10" ht="16.5" thickBot="1" x14ac:dyDescent="0.3">
      <c r="A36" s="92">
        <v>44570</v>
      </c>
      <c r="B36" s="35" t="s">
        <v>33</v>
      </c>
      <c r="C36" s="31">
        <v>28828</v>
      </c>
      <c r="D36" s="100">
        <v>29340.62</v>
      </c>
      <c r="G36" s="90">
        <f>SUM(G22:G35)</f>
        <v>0</v>
      </c>
      <c r="H36" s="14"/>
      <c r="I36" s="15"/>
      <c r="J36" s="16"/>
    </row>
    <row r="37" spans="1:10" ht="15.75" x14ac:dyDescent="0.25">
      <c r="A37" s="93">
        <v>44599</v>
      </c>
      <c r="B37" s="33" t="s">
        <v>32</v>
      </c>
      <c r="C37" s="30">
        <v>1342</v>
      </c>
      <c r="D37" s="100">
        <v>1239</v>
      </c>
      <c r="J37" s="88"/>
    </row>
    <row r="38" spans="1:10" ht="15.75" x14ac:dyDescent="0.25">
      <c r="A38" s="92">
        <v>44599</v>
      </c>
      <c r="B38" s="35" t="s">
        <v>33</v>
      </c>
      <c r="C38" s="31">
        <v>28558</v>
      </c>
      <c r="D38" s="100">
        <v>20473.75</v>
      </c>
    </row>
    <row r="39" spans="1:10" ht="15.75" x14ac:dyDescent="0.25">
      <c r="A39" s="93">
        <v>44629</v>
      </c>
      <c r="B39" s="33" t="s">
        <v>32</v>
      </c>
      <c r="C39" s="30">
        <v>643</v>
      </c>
      <c r="D39" s="100">
        <v>645.5</v>
      </c>
    </row>
    <row r="40" spans="1:10" ht="15.75" x14ac:dyDescent="0.25">
      <c r="A40" s="92">
        <v>44631</v>
      </c>
      <c r="B40" s="35" t="s">
        <v>33</v>
      </c>
      <c r="C40" s="31">
        <v>27123</v>
      </c>
      <c r="D40" s="100">
        <v>20775.47</v>
      </c>
    </row>
    <row r="41" spans="1:10" ht="15.75" x14ac:dyDescent="0.25">
      <c r="A41" s="93">
        <v>44658</v>
      </c>
      <c r="B41" s="33" t="s">
        <v>32</v>
      </c>
      <c r="C41" s="30">
        <v>591</v>
      </c>
      <c r="D41" s="100">
        <v>533.1</v>
      </c>
    </row>
    <row r="42" spans="1:10" ht="15.75" x14ac:dyDescent="0.25">
      <c r="A42" s="92">
        <v>44662</v>
      </c>
      <c r="B42" s="35" t="s">
        <v>33</v>
      </c>
      <c r="C42" s="31">
        <v>16188</v>
      </c>
      <c r="D42" s="100">
        <v>11136.46</v>
      </c>
    </row>
    <row r="43" spans="1:10" ht="15.75" x14ac:dyDescent="0.25">
      <c r="A43" s="93">
        <v>44689</v>
      </c>
      <c r="B43" s="33" t="s">
        <v>32</v>
      </c>
      <c r="C43" s="30">
        <v>559</v>
      </c>
      <c r="D43" s="100">
        <v>515.16999999999996</v>
      </c>
    </row>
    <row r="44" spans="1:10" ht="15.75" x14ac:dyDescent="0.25">
      <c r="A44" s="92">
        <v>44689</v>
      </c>
      <c r="B44" s="35" t="s">
        <v>33</v>
      </c>
      <c r="C44" s="31">
        <v>10516</v>
      </c>
      <c r="D44" s="100">
        <v>7843.6</v>
      </c>
    </row>
    <row r="45" spans="1:10" ht="15.75" x14ac:dyDescent="0.25">
      <c r="A45" s="93">
        <v>44719</v>
      </c>
      <c r="B45" s="33" t="s">
        <v>32</v>
      </c>
      <c r="C45" s="30">
        <v>343</v>
      </c>
      <c r="D45" s="100">
        <v>357.53</v>
      </c>
    </row>
    <row r="46" spans="1:10" ht="16.5" thickBot="1" x14ac:dyDescent="0.3">
      <c r="A46" s="94">
        <v>44719</v>
      </c>
      <c r="B46" s="95" t="s">
        <v>33</v>
      </c>
      <c r="C46" s="96">
        <v>4890</v>
      </c>
      <c r="D46" s="101">
        <v>4325.4799999999996</v>
      </c>
    </row>
    <row r="47" spans="1:10" ht="16.5" thickBot="1" x14ac:dyDescent="0.3">
      <c r="A47" s="63"/>
      <c r="B47" s="64"/>
      <c r="C47" s="66"/>
      <c r="D47" s="90">
        <f>SUM(D23:D46)</f>
        <v>149856.88000000003</v>
      </c>
    </row>
    <row r="48" spans="1:10" ht="16.5" thickBot="1" x14ac:dyDescent="0.3">
      <c r="A48" s="63"/>
      <c r="B48" s="153" t="s">
        <v>35</v>
      </c>
      <c r="C48" s="151">
        <f>SUM(C25:C47)</f>
        <v>161719</v>
      </c>
      <c r="D48" s="79"/>
    </row>
    <row r="49" spans="1:4" ht="15.75" x14ac:dyDescent="0.25">
      <c r="A49" s="63"/>
      <c r="B49" s="64"/>
      <c r="C49" s="66"/>
      <c r="D49" s="79"/>
    </row>
    <row r="50" spans="1:4" ht="15.75" x14ac:dyDescent="0.25">
      <c r="A50" s="63"/>
      <c r="B50" s="64"/>
      <c r="C50" s="66"/>
      <c r="D50" s="79"/>
    </row>
    <row r="51" spans="1:4" ht="15.75" x14ac:dyDescent="0.25">
      <c r="A51" s="63"/>
      <c r="B51" s="64"/>
      <c r="C51" s="66"/>
      <c r="D51" s="79"/>
    </row>
    <row r="52" spans="1:4" ht="15.75" x14ac:dyDescent="0.25">
      <c r="A52" s="63"/>
      <c r="B52" s="64"/>
      <c r="C52" s="66"/>
      <c r="D52" s="79"/>
    </row>
    <row r="53" spans="1:4" ht="15.75" x14ac:dyDescent="0.25">
      <c r="A53" s="63"/>
      <c r="B53" s="64"/>
      <c r="C53" s="66"/>
      <c r="D53" s="79"/>
    </row>
    <row r="54" spans="1:4" x14ac:dyDescent="0.25">
      <c r="A54" s="12"/>
      <c r="B54" s="13"/>
      <c r="C54" s="15"/>
      <c r="D54" s="16"/>
    </row>
    <row r="55" spans="1:4" x14ac:dyDescent="0.25">
      <c r="A55" s="12"/>
      <c r="B55" s="13"/>
      <c r="C55" s="15"/>
      <c r="D55" s="16"/>
    </row>
    <row r="56" spans="1:4" x14ac:dyDescent="0.25">
      <c r="A56" s="12"/>
      <c r="B56" s="13"/>
      <c r="C56" s="15"/>
      <c r="D56" s="16"/>
    </row>
    <row r="57" spans="1:4" x14ac:dyDescent="0.25">
      <c r="A57" s="12"/>
      <c r="B57" s="13"/>
      <c r="C57" s="15"/>
      <c r="D57" s="16"/>
    </row>
    <row r="58" spans="1:4" x14ac:dyDescent="0.25">
      <c r="A58" s="12"/>
      <c r="B58" s="13"/>
      <c r="C58" s="15"/>
      <c r="D58" s="16"/>
    </row>
    <row r="59" spans="1:4" x14ac:dyDescent="0.25">
      <c r="A59" s="12"/>
      <c r="B59" s="13"/>
      <c r="C59" s="15"/>
      <c r="D59" s="16"/>
    </row>
    <row r="60" spans="1:4" x14ac:dyDescent="0.25">
      <c r="A60" s="12"/>
      <c r="B60" s="13"/>
      <c r="C60" s="15"/>
      <c r="D60" s="16"/>
    </row>
    <row r="61" spans="1:4" x14ac:dyDescent="0.25">
      <c r="A61" s="12"/>
      <c r="B61" s="13"/>
      <c r="C61" s="15"/>
      <c r="D61" s="16"/>
    </row>
    <row r="62" spans="1:4" x14ac:dyDescent="0.25">
      <c r="A62" s="12"/>
      <c r="B62" s="13"/>
      <c r="C62" s="15"/>
      <c r="D62" s="16"/>
    </row>
  </sheetData>
  <mergeCells count="4">
    <mergeCell ref="A1:F1"/>
    <mergeCell ref="A3:B3"/>
    <mergeCell ref="A21:D21"/>
    <mergeCell ref="F21:G21"/>
  </mergeCells>
  <phoneticPr fontId="8" type="noConversion"/>
  <pageMargins left="0.7" right="0.7" top="0.75" bottom="0.75" header="0.3" footer="0.3"/>
  <pageSetup scale="8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2415A-5876-4177-9B8A-001CD6C4CA0C}">
  <dimension ref="A1:O50"/>
  <sheetViews>
    <sheetView workbookViewId="0">
      <selection activeCell="C20" sqref="C20"/>
    </sheetView>
  </sheetViews>
  <sheetFormatPr defaultRowHeight="15" x14ac:dyDescent="0.25"/>
  <cols>
    <col min="1" max="1" width="12.7109375" bestFit="1" customWidth="1"/>
    <col min="2" max="2" width="11.5703125" bestFit="1" customWidth="1"/>
    <col min="3" max="3" width="13.28515625" customWidth="1"/>
    <col min="4" max="4" width="14.42578125" customWidth="1"/>
    <col min="5" max="5" width="11.5703125" customWidth="1"/>
    <col min="6" max="6" width="12.42578125" customWidth="1"/>
    <col min="7" max="7" width="14.140625" bestFit="1" customWidth="1"/>
    <col min="8" max="8" width="10.7109375" customWidth="1"/>
  </cols>
  <sheetData>
    <row r="1" spans="1:7" ht="27" thickBot="1" x14ac:dyDescent="0.45">
      <c r="A1" s="241" t="s">
        <v>17</v>
      </c>
      <c r="B1" s="242"/>
      <c r="C1" s="242"/>
      <c r="D1" s="242"/>
      <c r="E1" s="242"/>
      <c r="F1" s="243"/>
    </row>
    <row r="2" spans="1:7" ht="15.75" thickBot="1" x14ac:dyDescent="0.3"/>
    <row r="3" spans="1:7" ht="19.5" thickBot="1" x14ac:dyDescent="0.35">
      <c r="A3" s="244" t="s">
        <v>0</v>
      </c>
      <c r="B3" s="245"/>
    </row>
    <row r="5" spans="1:7" ht="16.5" thickBot="1" x14ac:dyDescent="0.3">
      <c r="C5" s="21" t="s">
        <v>1</v>
      </c>
      <c r="D5" s="21" t="s">
        <v>3</v>
      </c>
      <c r="E5" s="21" t="s">
        <v>4</v>
      </c>
      <c r="F5" s="21" t="s">
        <v>5</v>
      </c>
      <c r="G5" s="158"/>
    </row>
    <row r="6" spans="1:7" ht="32.25" thickBot="1" x14ac:dyDescent="0.3">
      <c r="A6" s="22" t="s">
        <v>6</v>
      </c>
      <c r="B6" s="23" t="s">
        <v>7</v>
      </c>
      <c r="C6" s="28" t="s">
        <v>9</v>
      </c>
      <c r="D6" s="28" t="s">
        <v>10</v>
      </c>
      <c r="E6" s="28" t="s">
        <v>11</v>
      </c>
      <c r="F6" s="183" t="s">
        <v>12</v>
      </c>
      <c r="G6" s="29" t="s">
        <v>13</v>
      </c>
    </row>
    <row r="7" spans="1:7" ht="15.75" x14ac:dyDescent="0.25">
      <c r="A7" s="165">
        <v>44749</v>
      </c>
      <c r="B7" s="187" t="s">
        <v>31</v>
      </c>
      <c r="C7" s="184" t="s">
        <v>50</v>
      </c>
      <c r="D7" s="184" t="s">
        <v>51</v>
      </c>
      <c r="E7" s="184" t="s">
        <v>52</v>
      </c>
      <c r="F7" s="184" t="s">
        <v>53</v>
      </c>
      <c r="G7" s="206">
        <v>24223.64</v>
      </c>
    </row>
    <row r="8" spans="1:7" ht="15.75" x14ac:dyDescent="0.25">
      <c r="A8" s="180">
        <v>44779</v>
      </c>
      <c r="B8" s="188" t="s">
        <v>31</v>
      </c>
      <c r="C8" s="30">
        <v>206555</v>
      </c>
      <c r="D8" s="30">
        <v>93107</v>
      </c>
      <c r="E8" s="30">
        <v>501</v>
      </c>
      <c r="F8" s="30">
        <v>113448</v>
      </c>
      <c r="G8" s="100">
        <v>22045.46</v>
      </c>
    </row>
    <row r="9" spans="1:7" ht="15.75" x14ac:dyDescent="0.25">
      <c r="A9" s="181">
        <v>44810</v>
      </c>
      <c r="B9" s="209">
        <v>19636867</v>
      </c>
      <c r="C9" s="31">
        <v>200790</v>
      </c>
      <c r="D9" s="31">
        <v>88096</v>
      </c>
      <c r="E9" s="31">
        <v>665</v>
      </c>
      <c r="F9" s="31">
        <v>112874</v>
      </c>
      <c r="G9" s="100">
        <v>23113.11</v>
      </c>
    </row>
    <row r="10" spans="1:7" ht="15.75" x14ac:dyDescent="0.25">
      <c r="A10" s="180">
        <v>44839</v>
      </c>
      <c r="B10" s="209">
        <v>19636867</v>
      </c>
      <c r="C10" s="30">
        <v>188858</v>
      </c>
      <c r="D10" s="30">
        <v>94017</v>
      </c>
      <c r="E10" s="30">
        <v>672</v>
      </c>
      <c r="F10" s="30">
        <v>94840</v>
      </c>
      <c r="G10" s="100">
        <v>23174.7</v>
      </c>
    </row>
    <row r="11" spans="1:7" ht="15.75" x14ac:dyDescent="0.25">
      <c r="A11" s="181">
        <v>44868</v>
      </c>
      <c r="B11" s="209">
        <v>19636867</v>
      </c>
      <c r="C11" s="31">
        <v>157488</v>
      </c>
      <c r="D11" s="31">
        <v>72587</v>
      </c>
      <c r="E11" s="31">
        <v>478</v>
      </c>
      <c r="F11" s="31">
        <v>84901</v>
      </c>
      <c r="G11" s="100">
        <v>18318.580000000002</v>
      </c>
    </row>
    <row r="12" spans="1:7" ht="15.75" x14ac:dyDescent="0.25">
      <c r="A12" s="180">
        <v>44901</v>
      </c>
      <c r="B12" s="209">
        <v>19636867</v>
      </c>
      <c r="C12" s="30">
        <v>187818</v>
      </c>
      <c r="D12" s="30">
        <v>77964</v>
      </c>
      <c r="E12" s="30">
        <v>449</v>
      </c>
      <c r="F12" s="30">
        <v>109853</v>
      </c>
      <c r="G12" s="100">
        <v>20112.21</v>
      </c>
    </row>
    <row r="13" spans="1:7" ht="15.75" x14ac:dyDescent="0.25">
      <c r="A13" s="181">
        <v>44934</v>
      </c>
      <c r="B13" s="209">
        <v>19636867</v>
      </c>
      <c r="C13" s="31">
        <v>193221</v>
      </c>
      <c r="D13" s="31">
        <v>76971</v>
      </c>
      <c r="E13" s="31">
        <v>447</v>
      </c>
      <c r="F13" s="31">
        <v>116250</v>
      </c>
      <c r="G13" s="100">
        <v>23137.279999999999</v>
      </c>
    </row>
    <row r="14" spans="1:7" ht="15.75" x14ac:dyDescent="0.25">
      <c r="A14" s="180">
        <v>44964</v>
      </c>
      <c r="B14" s="209">
        <v>19636867</v>
      </c>
      <c r="C14" s="30">
        <v>181143</v>
      </c>
      <c r="D14" s="30">
        <v>80402</v>
      </c>
      <c r="E14" s="30">
        <v>437</v>
      </c>
      <c r="F14" s="30">
        <v>100741</v>
      </c>
      <c r="G14" s="100">
        <v>20531.54</v>
      </c>
    </row>
    <row r="15" spans="1:7" ht="15.75" x14ac:dyDescent="0.25">
      <c r="A15" s="181">
        <v>44994</v>
      </c>
      <c r="B15" s="209">
        <v>19636867</v>
      </c>
      <c r="C15" s="31">
        <v>173119</v>
      </c>
      <c r="D15" s="31">
        <v>76705</v>
      </c>
      <c r="E15" s="31">
        <v>461</v>
      </c>
      <c r="F15" s="31">
        <v>96414</v>
      </c>
      <c r="G15" s="100">
        <v>20246.14</v>
      </c>
    </row>
    <row r="16" spans="1:7" ht="15.75" x14ac:dyDescent="0.25">
      <c r="A16" s="180">
        <v>45025</v>
      </c>
      <c r="B16" s="209">
        <v>19636867</v>
      </c>
      <c r="C16" s="30">
        <v>157093</v>
      </c>
      <c r="D16" s="30">
        <v>61156</v>
      </c>
      <c r="E16" s="30">
        <v>492</v>
      </c>
      <c r="F16" s="30">
        <v>95937</v>
      </c>
      <c r="G16" s="100">
        <v>19157.96</v>
      </c>
    </row>
    <row r="17" spans="1:15" ht="15.75" x14ac:dyDescent="0.25">
      <c r="A17" s="181">
        <v>45054</v>
      </c>
      <c r="B17" s="209">
        <v>19636867</v>
      </c>
      <c r="C17" s="31">
        <v>15295</v>
      </c>
      <c r="D17" s="31">
        <v>67905</v>
      </c>
      <c r="E17" s="31">
        <v>434</v>
      </c>
      <c r="F17" s="31">
        <v>91390</v>
      </c>
      <c r="G17" s="100">
        <v>18956.169999999998</v>
      </c>
    </row>
    <row r="18" spans="1:15" ht="16.5" thickBot="1" x14ac:dyDescent="0.3">
      <c r="A18" s="182">
        <v>45084</v>
      </c>
      <c r="B18" s="210">
        <v>19636867</v>
      </c>
      <c r="C18" s="179">
        <v>222959</v>
      </c>
      <c r="D18" s="179">
        <v>101220</v>
      </c>
      <c r="E18" s="179">
        <v>642</v>
      </c>
      <c r="F18" s="179">
        <v>121739</v>
      </c>
      <c r="G18" s="101">
        <v>25778.82</v>
      </c>
    </row>
    <row r="19" spans="1:15" ht="16.5" thickBot="1" x14ac:dyDescent="0.3">
      <c r="A19" s="32"/>
      <c r="B19" s="32"/>
      <c r="C19" s="233">
        <f>SUM(C7:C18)</f>
        <v>1884339</v>
      </c>
      <c r="D19" s="32"/>
      <c r="E19" s="32"/>
      <c r="F19" s="32"/>
      <c r="G19" s="90">
        <f>SUM(G7:G18)</f>
        <v>258795.61</v>
      </c>
    </row>
    <row r="20" spans="1:15" ht="15.75" thickBot="1" x14ac:dyDescent="0.3"/>
    <row r="21" spans="1:15" ht="19.5" thickBot="1" x14ac:dyDescent="0.35">
      <c r="A21" s="244" t="s">
        <v>14</v>
      </c>
      <c r="B21" s="249"/>
      <c r="C21" s="249"/>
      <c r="D21" s="245"/>
      <c r="F21" s="244" t="s">
        <v>26</v>
      </c>
      <c r="G21" s="249"/>
      <c r="H21" s="245"/>
    </row>
    <row r="22" spans="1:15" ht="32.25" thickBot="1" x14ac:dyDescent="0.3">
      <c r="A22" s="22" t="s">
        <v>6</v>
      </c>
      <c r="B22" s="23" t="s">
        <v>7</v>
      </c>
      <c r="C22" s="23" t="s">
        <v>15</v>
      </c>
      <c r="D22" s="24" t="s">
        <v>13</v>
      </c>
      <c r="F22" s="104" t="s">
        <v>27</v>
      </c>
      <c r="G22" s="105" t="s">
        <v>29</v>
      </c>
      <c r="H22" s="106" t="s">
        <v>34</v>
      </c>
    </row>
    <row r="23" spans="1:15" ht="15.75" x14ac:dyDescent="0.25">
      <c r="A23" s="200">
        <v>44749</v>
      </c>
      <c r="B23" s="187" t="s">
        <v>32</v>
      </c>
      <c r="C23" s="202">
        <v>44</v>
      </c>
      <c r="D23" s="204">
        <v>75.88</v>
      </c>
      <c r="F23" s="192"/>
      <c r="G23" s="196"/>
      <c r="H23" s="207"/>
    </row>
    <row r="24" spans="1:15" ht="15.75" x14ac:dyDescent="0.25">
      <c r="A24" s="201">
        <v>44749</v>
      </c>
      <c r="B24" s="188" t="s">
        <v>33</v>
      </c>
      <c r="C24" s="203">
        <v>2325</v>
      </c>
      <c r="D24" s="205">
        <v>2359.2199999999998</v>
      </c>
      <c r="F24" s="193"/>
      <c r="G24" s="197"/>
      <c r="H24" s="208"/>
    </row>
    <row r="25" spans="1:15" ht="15.75" x14ac:dyDescent="0.25">
      <c r="A25" s="185">
        <v>44780</v>
      </c>
      <c r="B25" s="188" t="s">
        <v>32</v>
      </c>
      <c r="C25" s="190">
        <v>45</v>
      </c>
      <c r="D25" s="100">
        <v>68.209999999999994</v>
      </c>
      <c r="F25" s="194"/>
      <c r="G25" s="198"/>
      <c r="H25" s="102"/>
    </row>
    <row r="26" spans="1:15" ht="15.75" x14ac:dyDescent="0.25">
      <c r="A26" s="185">
        <v>44780</v>
      </c>
      <c r="B26" s="188" t="s">
        <v>33</v>
      </c>
      <c r="C26" s="190">
        <v>2092</v>
      </c>
      <c r="D26" s="100">
        <v>1726.32</v>
      </c>
      <c r="F26" s="194"/>
      <c r="G26" s="198"/>
      <c r="H26" s="102"/>
    </row>
    <row r="27" spans="1:15" ht="15.75" x14ac:dyDescent="0.25">
      <c r="A27" s="185">
        <v>44810</v>
      </c>
      <c r="B27" s="188" t="s">
        <v>32</v>
      </c>
      <c r="C27" s="190">
        <v>57</v>
      </c>
      <c r="D27" s="100">
        <v>87.56</v>
      </c>
      <c r="F27" s="194"/>
      <c r="G27" s="198"/>
      <c r="H27" s="102"/>
    </row>
    <row r="28" spans="1:15" ht="15.75" x14ac:dyDescent="0.25">
      <c r="A28" s="185">
        <v>44810</v>
      </c>
      <c r="B28" s="188" t="s">
        <v>33</v>
      </c>
      <c r="C28" s="190">
        <v>2362</v>
      </c>
      <c r="D28" s="100">
        <v>2305.52</v>
      </c>
      <c r="F28" s="194"/>
      <c r="G28" s="198"/>
      <c r="H28" s="102"/>
    </row>
    <row r="29" spans="1:15" ht="15.75" x14ac:dyDescent="0.25">
      <c r="A29" s="185">
        <v>44839</v>
      </c>
      <c r="B29" s="188" t="s">
        <v>32</v>
      </c>
      <c r="C29" s="190">
        <v>314</v>
      </c>
      <c r="D29" s="100">
        <v>327.27</v>
      </c>
      <c r="F29" s="194"/>
      <c r="G29" s="198"/>
      <c r="H29" s="102"/>
    </row>
    <row r="30" spans="1:15" ht="15.75" x14ac:dyDescent="0.25">
      <c r="A30" s="185">
        <v>44839</v>
      </c>
      <c r="B30" s="188" t="s">
        <v>33</v>
      </c>
      <c r="C30" s="190">
        <v>3501</v>
      </c>
      <c r="D30" s="100">
        <v>3599.28</v>
      </c>
      <c r="F30" s="194"/>
      <c r="G30" s="198"/>
      <c r="H30" s="102"/>
      <c r="O30" t="s">
        <v>41</v>
      </c>
    </row>
    <row r="31" spans="1:15" ht="15.75" x14ac:dyDescent="0.25">
      <c r="A31" s="185">
        <v>44868</v>
      </c>
      <c r="B31" s="188" t="s">
        <v>32</v>
      </c>
      <c r="C31" s="190">
        <v>438</v>
      </c>
      <c r="D31" s="100">
        <v>384.55</v>
      </c>
      <c r="F31" s="194"/>
      <c r="G31" s="198"/>
      <c r="H31" s="102"/>
    </row>
    <row r="32" spans="1:15" ht="15.75" x14ac:dyDescent="0.25">
      <c r="A32" s="185">
        <v>44868</v>
      </c>
      <c r="B32" s="188" t="s">
        <v>33</v>
      </c>
      <c r="C32" s="190">
        <v>9113</v>
      </c>
      <c r="D32" s="100">
        <v>6591</v>
      </c>
      <c r="F32" s="194"/>
      <c r="G32" s="198"/>
      <c r="H32" s="102"/>
    </row>
    <row r="33" spans="1:8" ht="15.75" x14ac:dyDescent="0.25">
      <c r="A33" s="185">
        <v>44901</v>
      </c>
      <c r="B33" s="188" t="s">
        <v>32</v>
      </c>
      <c r="C33" s="190">
        <v>0</v>
      </c>
      <c r="D33" s="100">
        <v>29</v>
      </c>
      <c r="F33" s="194"/>
      <c r="G33" s="198"/>
      <c r="H33" s="102"/>
    </row>
    <row r="34" spans="1:8" ht="15.75" x14ac:dyDescent="0.25">
      <c r="A34" s="185">
        <v>44901</v>
      </c>
      <c r="B34" s="188" t="s">
        <v>33</v>
      </c>
      <c r="C34" s="190">
        <v>19320</v>
      </c>
      <c r="D34" s="100">
        <v>17092.79</v>
      </c>
      <c r="F34" s="194"/>
      <c r="G34" s="198"/>
      <c r="H34" s="102"/>
    </row>
    <row r="35" spans="1:8" ht="16.5" thickBot="1" x14ac:dyDescent="0.3">
      <c r="A35" s="185">
        <v>44935</v>
      </c>
      <c r="B35" s="188" t="s">
        <v>32</v>
      </c>
      <c r="C35" s="190">
        <v>1179</v>
      </c>
      <c r="D35" s="100">
        <v>1413.45</v>
      </c>
      <c r="F35" s="195"/>
      <c r="G35" s="199"/>
      <c r="H35" s="103"/>
    </row>
    <row r="36" spans="1:8" ht="16.5" thickBot="1" x14ac:dyDescent="0.3">
      <c r="A36" s="185">
        <v>44935</v>
      </c>
      <c r="B36" s="188" t="s">
        <v>33</v>
      </c>
      <c r="C36" s="190">
        <v>27360</v>
      </c>
      <c r="D36" s="100">
        <v>26887.59</v>
      </c>
      <c r="H36" s="90">
        <f>SUM(G22:G35)</f>
        <v>0</v>
      </c>
    </row>
    <row r="37" spans="1:8" ht="15.75" x14ac:dyDescent="0.25">
      <c r="A37" s="185">
        <v>44965</v>
      </c>
      <c r="B37" s="188" t="s">
        <v>32</v>
      </c>
      <c r="C37" s="190">
        <v>597</v>
      </c>
      <c r="D37" s="100">
        <v>684.88</v>
      </c>
    </row>
    <row r="38" spans="1:8" ht="15.75" x14ac:dyDescent="0.25">
      <c r="A38" s="185">
        <v>44965</v>
      </c>
      <c r="B38" s="188" t="s">
        <v>33</v>
      </c>
      <c r="C38" s="190">
        <v>23847</v>
      </c>
      <c r="D38" s="100">
        <v>21261.96</v>
      </c>
    </row>
    <row r="39" spans="1:8" ht="15.75" x14ac:dyDescent="0.25">
      <c r="A39" s="185">
        <v>44997</v>
      </c>
      <c r="B39" s="188" t="s">
        <v>32</v>
      </c>
      <c r="C39" s="190">
        <v>2</v>
      </c>
      <c r="D39" s="100">
        <v>30.9</v>
      </c>
    </row>
    <row r="40" spans="1:8" ht="15.75" x14ac:dyDescent="0.25">
      <c r="A40" s="185">
        <v>44997</v>
      </c>
      <c r="B40" s="188" t="s">
        <v>33</v>
      </c>
      <c r="C40" s="190">
        <v>20988</v>
      </c>
      <c r="D40" s="100">
        <v>15609.05</v>
      </c>
    </row>
    <row r="41" spans="1:8" ht="15.75" x14ac:dyDescent="0.25">
      <c r="A41" s="185">
        <v>45026</v>
      </c>
      <c r="B41" s="188" t="s">
        <v>32</v>
      </c>
      <c r="C41" s="190">
        <v>17</v>
      </c>
      <c r="D41" s="100">
        <v>42.73</v>
      </c>
    </row>
    <row r="42" spans="1:8" ht="15.75" x14ac:dyDescent="0.25">
      <c r="A42" s="185">
        <v>45026</v>
      </c>
      <c r="B42" s="188" t="s">
        <v>33</v>
      </c>
      <c r="C42" s="190">
        <v>15902</v>
      </c>
      <c r="D42" s="100">
        <v>9361.5400000000009</v>
      </c>
    </row>
    <row r="43" spans="1:8" ht="15.75" x14ac:dyDescent="0.25">
      <c r="A43" s="185">
        <v>45055</v>
      </c>
      <c r="B43" s="188" t="s">
        <v>32</v>
      </c>
      <c r="C43" s="190">
        <v>28</v>
      </c>
      <c r="D43" s="100">
        <v>46.4</v>
      </c>
    </row>
    <row r="44" spans="1:8" ht="15.75" x14ac:dyDescent="0.25">
      <c r="A44" s="185">
        <v>45055</v>
      </c>
      <c r="B44" s="188" t="s">
        <v>33</v>
      </c>
      <c r="C44" s="190">
        <v>9411</v>
      </c>
      <c r="D44" s="100">
        <v>3984.87</v>
      </c>
    </row>
    <row r="45" spans="1:8" ht="15.75" x14ac:dyDescent="0.25">
      <c r="A45" s="185">
        <v>45085</v>
      </c>
      <c r="B45" s="188" t="s">
        <v>32</v>
      </c>
      <c r="C45" s="190">
        <v>50</v>
      </c>
      <c r="D45" s="100">
        <v>52.96</v>
      </c>
    </row>
    <row r="46" spans="1:8" ht="15.75" x14ac:dyDescent="0.25">
      <c r="A46" s="185">
        <v>45085</v>
      </c>
      <c r="B46" s="188" t="s">
        <v>33</v>
      </c>
      <c r="C46" s="190">
        <v>3723</v>
      </c>
      <c r="D46" s="100">
        <v>1510.26</v>
      </c>
    </row>
    <row r="47" spans="1:8" ht="15.75" x14ac:dyDescent="0.25">
      <c r="A47" s="185"/>
      <c r="B47" s="188"/>
      <c r="C47" s="190"/>
      <c r="D47" s="100"/>
    </row>
    <row r="48" spans="1:8" ht="16.5" thickBot="1" x14ac:dyDescent="0.3">
      <c r="A48" s="186"/>
      <c r="B48" s="189"/>
      <c r="C48" s="191"/>
      <c r="D48" s="101"/>
    </row>
    <row r="49" spans="1:4" ht="16.5" thickBot="1" x14ac:dyDescent="0.3">
      <c r="A49" s="63"/>
      <c r="B49" s="64"/>
      <c r="C49" s="66">
        <f>SUM(C23:C46)</f>
        <v>142715</v>
      </c>
      <c r="D49" s="90">
        <f>SUM(D23:D48)</f>
        <v>115533.18999999997</v>
      </c>
    </row>
    <row r="50" spans="1:4" ht="15.75" x14ac:dyDescent="0.25">
      <c r="A50" s="63"/>
      <c r="B50" s="64"/>
      <c r="C50" s="66"/>
      <c r="D50" s="79"/>
    </row>
  </sheetData>
  <mergeCells count="4">
    <mergeCell ref="A1:F1"/>
    <mergeCell ref="A3:B3"/>
    <mergeCell ref="A21:D21"/>
    <mergeCell ref="F21:H2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8F4D5-C967-48AC-9F72-741E8A027B03}">
  <dimension ref="A1:J52"/>
  <sheetViews>
    <sheetView topLeftCell="A22" workbookViewId="0">
      <selection activeCell="E52" sqref="E52"/>
    </sheetView>
  </sheetViews>
  <sheetFormatPr defaultRowHeight="15" x14ac:dyDescent="0.25"/>
  <cols>
    <col min="1" max="1" width="12.7109375" bestFit="1" customWidth="1"/>
    <col min="2" max="2" width="11.5703125" bestFit="1" customWidth="1"/>
    <col min="3" max="3" width="9.5703125" bestFit="1" customWidth="1"/>
    <col min="4" max="4" width="14.140625" bestFit="1" customWidth="1"/>
    <col min="5" max="5" width="9" bestFit="1" customWidth="1"/>
    <col min="6" max="6" width="12.7109375" bestFit="1" customWidth="1"/>
    <col min="7" max="7" width="12.85546875" bestFit="1" customWidth="1"/>
    <col min="8" max="8" width="8.7109375" bestFit="1" customWidth="1"/>
    <col min="9" max="9" width="7.5703125" bestFit="1" customWidth="1"/>
    <col min="10" max="10" width="12.7109375" bestFit="1" customWidth="1"/>
  </cols>
  <sheetData>
    <row r="1" spans="1:7" ht="27" thickBot="1" x14ac:dyDescent="0.45">
      <c r="A1" s="241" t="s">
        <v>17</v>
      </c>
      <c r="B1" s="242"/>
      <c r="C1" s="242"/>
      <c r="D1" s="242"/>
      <c r="E1" s="242"/>
      <c r="F1" s="243"/>
    </row>
    <row r="2" spans="1:7" ht="15.75" thickBot="1" x14ac:dyDescent="0.3"/>
    <row r="3" spans="1:7" ht="19.5" thickBot="1" x14ac:dyDescent="0.35">
      <c r="A3" s="244" t="s">
        <v>0</v>
      </c>
      <c r="B3" s="245"/>
    </row>
    <row r="5" spans="1:7" ht="16.5" thickBot="1" x14ac:dyDescent="0.3">
      <c r="C5" s="21" t="s">
        <v>1</v>
      </c>
      <c r="D5" s="21" t="s">
        <v>3</v>
      </c>
      <c r="E5" s="21" t="s">
        <v>4</v>
      </c>
      <c r="F5" s="21" t="s">
        <v>5</v>
      </c>
      <c r="G5" s="158"/>
    </row>
    <row r="6" spans="1:7" ht="63.75" thickBot="1" x14ac:dyDescent="0.3">
      <c r="A6" s="22" t="s">
        <v>6</v>
      </c>
      <c r="B6" s="23" t="s">
        <v>7</v>
      </c>
      <c r="C6" s="28" t="s">
        <v>9</v>
      </c>
      <c r="D6" s="28" t="s">
        <v>10</v>
      </c>
      <c r="E6" s="28" t="s">
        <v>11</v>
      </c>
      <c r="F6" s="183" t="s">
        <v>12</v>
      </c>
      <c r="G6" s="29" t="s">
        <v>13</v>
      </c>
    </row>
    <row r="7" spans="1:7" ht="15.75" x14ac:dyDescent="0.25">
      <c r="A7" s="165">
        <v>45116</v>
      </c>
      <c r="B7" s="187" t="s">
        <v>31</v>
      </c>
      <c r="C7" s="184">
        <v>197236</v>
      </c>
      <c r="D7" s="184">
        <v>77690</v>
      </c>
      <c r="E7" s="184">
        <v>492</v>
      </c>
      <c r="F7" s="184">
        <v>119546</v>
      </c>
      <c r="G7" s="206">
        <v>22639.96</v>
      </c>
    </row>
    <row r="8" spans="1:7" ht="15.75" x14ac:dyDescent="0.25">
      <c r="A8" s="180">
        <v>45145</v>
      </c>
      <c r="B8" s="188" t="s">
        <v>31</v>
      </c>
      <c r="C8" s="30">
        <v>195200</v>
      </c>
      <c r="D8" s="30">
        <v>88803</v>
      </c>
      <c r="E8" s="30">
        <v>578</v>
      </c>
      <c r="F8" s="30">
        <v>106397</v>
      </c>
      <c r="G8" s="100">
        <v>23565.29</v>
      </c>
    </row>
    <row r="9" spans="1:7" ht="15.75" x14ac:dyDescent="0.25">
      <c r="A9" s="181">
        <v>45175</v>
      </c>
      <c r="B9" s="209">
        <v>19636867</v>
      </c>
      <c r="C9" s="31">
        <v>225646</v>
      </c>
      <c r="D9" s="31">
        <v>102694</v>
      </c>
      <c r="E9" s="31">
        <v>735</v>
      </c>
      <c r="F9" s="31">
        <v>122951</v>
      </c>
      <c r="G9" s="100">
        <v>27511.15</v>
      </c>
    </row>
    <row r="10" spans="1:7" ht="15.75" x14ac:dyDescent="0.25">
      <c r="A10" s="180">
        <v>45204</v>
      </c>
      <c r="B10" s="209">
        <v>19636867</v>
      </c>
      <c r="C10" s="30">
        <v>197392</v>
      </c>
      <c r="D10" s="30">
        <v>98032</v>
      </c>
      <c r="E10" s="30">
        <v>685</v>
      </c>
      <c r="F10" s="30">
        <v>99361</v>
      </c>
      <c r="G10" s="100">
        <v>24251.1</v>
      </c>
    </row>
    <row r="11" spans="1:7" ht="15.75" x14ac:dyDescent="0.25">
      <c r="A11" s="181"/>
      <c r="B11" s="209">
        <v>19636867</v>
      </c>
      <c r="C11" s="31"/>
      <c r="D11" s="31"/>
      <c r="E11" s="31"/>
      <c r="F11" s="31"/>
      <c r="G11" s="100"/>
    </row>
    <row r="12" spans="1:7" ht="15.75" x14ac:dyDescent="0.25">
      <c r="A12" s="180"/>
      <c r="B12" s="209">
        <v>19636867</v>
      </c>
      <c r="C12" s="30"/>
      <c r="D12" s="30"/>
      <c r="E12" s="30"/>
      <c r="F12" s="30"/>
      <c r="G12" s="100"/>
    </row>
    <row r="13" spans="1:7" ht="15.75" x14ac:dyDescent="0.25">
      <c r="A13" s="181"/>
      <c r="B13" s="209">
        <v>19636867</v>
      </c>
      <c r="C13" s="31"/>
      <c r="D13" s="31"/>
      <c r="E13" s="31"/>
      <c r="F13" s="31"/>
      <c r="G13" s="100"/>
    </row>
    <row r="14" spans="1:7" ht="15.75" x14ac:dyDescent="0.25">
      <c r="A14" s="180"/>
      <c r="B14" s="209">
        <v>19636867</v>
      </c>
      <c r="C14" s="30"/>
      <c r="D14" s="30"/>
      <c r="E14" s="30"/>
      <c r="F14" s="30"/>
      <c r="G14" s="100"/>
    </row>
    <row r="15" spans="1:7" ht="15.75" x14ac:dyDescent="0.25">
      <c r="A15" s="181"/>
      <c r="B15" s="209">
        <v>19636867</v>
      </c>
      <c r="C15" s="31"/>
      <c r="D15" s="31"/>
      <c r="E15" s="31"/>
      <c r="F15" s="31"/>
      <c r="G15" s="100"/>
    </row>
    <row r="16" spans="1:7" ht="15.75" x14ac:dyDescent="0.25">
      <c r="A16" s="180"/>
      <c r="B16" s="209">
        <v>19636867</v>
      </c>
      <c r="C16" s="30"/>
      <c r="D16" s="30"/>
      <c r="E16" s="30"/>
      <c r="F16" s="30"/>
      <c r="G16" s="100"/>
    </row>
    <row r="17" spans="1:8" ht="15.75" x14ac:dyDescent="0.25">
      <c r="A17" s="181"/>
      <c r="B17" s="209">
        <v>19636867</v>
      </c>
      <c r="C17" s="31"/>
      <c r="D17" s="31"/>
      <c r="E17" s="31"/>
      <c r="F17" s="31"/>
      <c r="G17" s="100"/>
    </row>
    <row r="18" spans="1:8" ht="16.5" thickBot="1" x14ac:dyDescent="0.3">
      <c r="A18" s="182"/>
      <c r="B18" s="210">
        <v>19636867</v>
      </c>
      <c r="C18" s="179"/>
      <c r="D18" s="179"/>
      <c r="E18" s="179"/>
      <c r="F18" s="179"/>
      <c r="G18" s="101"/>
    </row>
    <row r="19" spans="1:8" ht="16.5" thickBot="1" x14ac:dyDescent="0.3">
      <c r="A19" s="32"/>
      <c r="B19" s="32"/>
      <c r="C19" s="233">
        <f>SUM(C7:C18)</f>
        <v>815474</v>
      </c>
      <c r="D19" s="32"/>
      <c r="E19" s="32"/>
      <c r="F19" s="32"/>
      <c r="G19" s="90">
        <f>SUM(G7:G18)</f>
        <v>97967.5</v>
      </c>
    </row>
    <row r="20" spans="1:8" ht="15.75" thickBot="1" x14ac:dyDescent="0.3"/>
    <row r="21" spans="1:8" ht="19.5" thickBot="1" x14ac:dyDescent="0.35">
      <c r="A21" s="244" t="s">
        <v>14</v>
      </c>
      <c r="B21" s="249"/>
      <c r="C21" s="249"/>
      <c r="D21" s="245"/>
      <c r="F21" s="244" t="s">
        <v>26</v>
      </c>
      <c r="G21" s="249"/>
      <c r="H21" s="245"/>
    </row>
    <row r="22" spans="1:8" ht="32.25" thickBot="1" x14ac:dyDescent="0.3">
      <c r="A22" s="22" t="s">
        <v>6</v>
      </c>
      <c r="B22" s="23" t="s">
        <v>7</v>
      </c>
      <c r="C22" s="23" t="s">
        <v>15</v>
      </c>
      <c r="D22" s="24" t="s">
        <v>13</v>
      </c>
      <c r="F22" s="104" t="s">
        <v>27</v>
      </c>
      <c r="G22" s="105" t="s">
        <v>29</v>
      </c>
      <c r="H22" s="106" t="s">
        <v>34</v>
      </c>
    </row>
    <row r="23" spans="1:8" ht="15.75" x14ac:dyDescent="0.25">
      <c r="A23" s="200">
        <v>45117</v>
      </c>
      <c r="B23" s="187" t="s">
        <v>33</v>
      </c>
      <c r="C23" s="202">
        <v>3236</v>
      </c>
      <c r="D23" s="204">
        <v>1200.99</v>
      </c>
      <c r="F23" s="192"/>
      <c r="G23" s="196"/>
      <c r="H23" s="207"/>
    </row>
    <row r="24" spans="1:8" ht="15.75" x14ac:dyDescent="0.25">
      <c r="A24" s="201">
        <v>45146</v>
      </c>
      <c r="B24" s="188" t="s">
        <v>33</v>
      </c>
      <c r="C24" s="203">
        <v>2766</v>
      </c>
      <c r="D24" s="205">
        <v>1087.07</v>
      </c>
      <c r="F24" s="193"/>
      <c r="G24" s="197"/>
      <c r="H24" s="208"/>
    </row>
    <row r="25" spans="1:8" ht="15.75" x14ac:dyDescent="0.25">
      <c r="A25" s="185">
        <v>45176</v>
      </c>
      <c r="B25" s="188" t="s">
        <v>33</v>
      </c>
      <c r="C25" s="190">
        <v>2813</v>
      </c>
      <c r="D25" s="100">
        <v>1120.5999999999999</v>
      </c>
      <c r="F25" s="194"/>
      <c r="G25" s="198"/>
      <c r="H25" s="102"/>
    </row>
    <row r="26" spans="1:8" ht="15.75" x14ac:dyDescent="0.25">
      <c r="A26" s="185">
        <v>45207</v>
      </c>
      <c r="B26" s="188" t="s">
        <v>33</v>
      </c>
      <c r="C26" s="190">
        <v>3690</v>
      </c>
      <c r="D26" s="100">
        <v>1437.21</v>
      </c>
      <c r="F26" s="194"/>
      <c r="G26" s="198"/>
      <c r="H26" s="102"/>
    </row>
    <row r="27" spans="1:8" ht="15.75" x14ac:dyDescent="0.25">
      <c r="A27" s="185"/>
      <c r="B27" s="188" t="s">
        <v>33</v>
      </c>
      <c r="C27" s="190"/>
      <c r="D27" s="100"/>
      <c r="F27" s="194"/>
      <c r="G27" s="198"/>
      <c r="H27" s="102"/>
    </row>
    <row r="28" spans="1:8" ht="15.75" x14ac:dyDescent="0.25">
      <c r="A28" s="185"/>
      <c r="B28" s="188" t="s">
        <v>33</v>
      </c>
      <c r="C28" s="190"/>
      <c r="D28" s="100"/>
      <c r="F28" s="194"/>
      <c r="G28" s="198"/>
      <c r="H28" s="102"/>
    </row>
    <row r="29" spans="1:8" ht="15.75" x14ac:dyDescent="0.25">
      <c r="A29" s="185"/>
      <c r="B29" s="188"/>
      <c r="C29" s="190"/>
      <c r="D29" s="100"/>
      <c r="F29" s="194"/>
      <c r="G29" s="198"/>
      <c r="H29" s="102"/>
    </row>
    <row r="30" spans="1:8" ht="15.75" x14ac:dyDescent="0.25">
      <c r="A30" s="185"/>
      <c r="B30" s="188" t="s">
        <v>33</v>
      </c>
      <c r="C30" s="190"/>
      <c r="D30" s="100"/>
      <c r="F30" s="194"/>
      <c r="G30" s="198"/>
      <c r="H30" s="102"/>
    </row>
    <row r="31" spans="1:8" ht="15.75" x14ac:dyDescent="0.25">
      <c r="A31" s="185"/>
      <c r="B31" s="188"/>
      <c r="C31" s="190"/>
      <c r="D31" s="100"/>
      <c r="F31" s="194"/>
      <c r="G31" s="198"/>
      <c r="H31" s="102"/>
    </row>
    <row r="32" spans="1:8" ht="15.75" x14ac:dyDescent="0.25">
      <c r="A32" s="185"/>
      <c r="B32" s="188" t="s">
        <v>33</v>
      </c>
      <c r="C32" s="190"/>
      <c r="D32" s="100"/>
      <c r="F32" s="194"/>
      <c r="G32" s="198"/>
      <c r="H32" s="102"/>
    </row>
    <row r="33" spans="1:10" ht="15.75" x14ac:dyDescent="0.25">
      <c r="A33" s="185"/>
      <c r="B33" s="188"/>
      <c r="C33" s="190"/>
      <c r="D33" s="100"/>
      <c r="F33" s="194"/>
      <c r="G33" s="198"/>
      <c r="H33" s="102"/>
    </row>
    <row r="34" spans="1:10" ht="15.75" x14ac:dyDescent="0.25">
      <c r="A34" s="185"/>
      <c r="B34" s="188" t="s">
        <v>33</v>
      </c>
      <c r="C34" s="190"/>
      <c r="D34" s="100"/>
      <c r="F34" s="194"/>
      <c r="G34" s="198"/>
      <c r="H34" s="102"/>
    </row>
    <row r="35" spans="1:10" ht="16.5" thickBot="1" x14ac:dyDescent="0.3">
      <c r="A35" s="185"/>
      <c r="B35" s="188"/>
      <c r="C35" s="190"/>
      <c r="D35" s="100"/>
      <c r="F35" s="195"/>
      <c r="G35" s="199"/>
      <c r="H35" s="103"/>
    </row>
    <row r="36" spans="1:10" ht="16.5" thickBot="1" x14ac:dyDescent="0.3">
      <c r="A36" s="185"/>
      <c r="B36" s="188" t="s">
        <v>33</v>
      </c>
      <c r="C36" s="190"/>
      <c r="D36" s="100"/>
      <c r="H36" s="90">
        <f>SUM(G22:G35)</f>
        <v>0</v>
      </c>
    </row>
    <row r="37" spans="1:10" ht="16.5" thickBot="1" x14ac:dyDescent="0.3">
      <c r="A37" s="185"/>
      <c r="B37" s="188"/>
      <c r="C37" s="190"/>
      <c r="D37" s="100"/>
    </row>
    <row r="38" spans="1:10" ht="19.5" thickBot="1" x14ac:dyDescent="0.35">
      <c r="A38" s="185"/>
      <c r="B38" s="188" t="s">
        <v>33</v>
      </c>
      <c r="C38" s="190"/>
      <c r="D38" s="100"/>
      <c r="F38" s="246" t="s">
        <v>54</v>
      </c>
      <c r="G38" s="248"/>
      <c r="H38" s="248"/>
      <c r="I38" s="247"/>
    </row>
    <row r="39" spans="1:10" ht="16.5" thickBot="1" x14ac:dyDescent="0.3">
      <c r="A39" s="185"/>
      <c r="B39" s="188"/>
      <c r="C39" s="190"/>
      <c r="D39" s="100"/>
      <c r="F39" s="211" t="s">
        <v>6</v>
      </c>
      <c r="G39" s="212" t="s">
        <v>7</v>
      </c>
      <c r="H39" s="212" t="s">
        <v>8</v>
      </c>
      <c r="I39" s="212" t="s">
        <v>15</v>
      </c>
      <c r="J39" s="213" t="s">
        <v>13</v>
      </c>
    </row>
    <row r="40" spans="1:10" ht="15.75" x14ac:dyDescent="0.25">
      <c r="A40" s="185"/>
      <c r="B40" s="188" t="s">
        <v>33</v>
      </c>
      <c r="C40" s="190"/>
      <c r="D40" s="100"/>
      <c r="F40" s="214">
        <v>45117</v>
      </c>
      <c r="G40" s="91" t="s">
        <v>32</v>
      </c>
      <c r="H40" s="215"/>
      <c r="I40" s="119">
        <v>5</v>
      </c>
      <c r="J40" s="216">
        <v>31.2</v>
      </c>
    </row>
    <row r="41" spans="1:10" ht="15.75" x14ac:dyDescent="0.25">
      <c r="A41" s="185"/>
      <c r="B41" s="188"/>
      <c r="C41" s="190"/>
      <c r="D41" s="100"/>
      <c r="F41" s="217">
        <v>45146</v>
      </c>
      <c r="G41" s="218">
        <v>10016056</v>
      </c>
      <c r="H41" s="219"/>
      <c r="I41" s="220">
        <v>2</v>
      </c>
      <c r="J41" s="221">
        <v>29.92</v>
      </c>
    </row>
    <row r="42" spans="1:10" ht="15.75" x14ac:dyDescent="0.25">
      <c r="A42" s="185"/>
      <c r="B42" s="188" t="s">
        <v>33</v>
      </c>
      <c r="C42" s="190"/>
      <c r="D42" s="100"/>
      <c r="F42" s="222">
        <v>45176</v>
      </c>
      <c r="G42" s="218">
        <v>10016056</v>
      </c>
      <c r="H42" s="220"/>
      <c r="I42" s="223">
        <v>3</v>
      </c>
      <c r="J42" s="224">
        <v>30.39</v>
      </c>
    </row>
    <row r="43" spans="1:10" ht="15.75" x14ac:dyDescent="0.25">
      <c r="A43" s="185"/>
      <c r="B43" s="188"/>
      <c r="C43" s="190"/>
      <c r="D43" s="100"/>
      <c r="F43" s="217">
        <v>45207</v>
      </c>
      <c r="G43" s="218">
        <v>10016056</v>
      </c>
      <c r="H43" s="223"/>
      <c r="I43" s="220">
        <v>5</v>
      </c>
      <c r="J43" s="221">
        <v>31.31</v>
      </c>
    </row>
    <row r="44" spans="1:10" ht="15.75" x14ac:dyDescent="0.25">
      <c r="A44" s="185"/>
      <c r="B44" s="188" t="s">
        <v>33</v>
      </c>
      <c r="C44" s="190"/>
      <c r="D44" s="100"/>
      <c r="F44" s="222"/>
      <c r="G44" s="218"/>
      <c r="H44" s="223"/>
      <c r="I44" s="223"/>
      <c r="J44" s="224"/>
    </row>
    <row r="45" spans="1:10" ht="15.75" x14ac:dyDescent="0.25">
      <c r="A45" s="185"/>
      <c r="B45" s="188"/>
      <c r="C45" s="190"/>
      <c r="D45" s="100"/>
      <c r="F45" s="217"/>
      <c r="G45" s="218"/>
      <c r="H45" s="220"/>
      <c r="I45" s="220"/>
      <c r="J45" s="221"/>
    </row>
    <row r="46" spans="1:10" ht="15.75" x14ac:dyDescent="0.25">
      <c r="A46" s="185"/>
      <c r="B46" s="188" t="s">
        <v>33</v>
      </c>
      <c r="C46" s="190"/>
      <c r="D46" s="100"/>
      <c r="F46" s="222"/>
      <c r="G46" s="218"/>
      <c r="H46" s="223"/>
      <c r="I46" s="223"/>
      <c r="J46" s="224"/>
    </row>
    <row r="47" spans="1:10" ht="15.75" x14ac:dyDescent="0.25">
      <c r="A47" s="185"/>
      <c r="B47" s="188"/>
      <c r="C47" s="190"/>
      <c r="D47" s="100"/>
      <c r="F47" s="225"/>
      <c r="G47" s="218"/>
      <c r="H47" s="220"/>
      <c r="I47" s="220"/>
      <c r="J47" s="221"/>
    </row>
    <row r="48" spans="1:10" ht="16.5" thickBot="1" x14ac:dyDescent="0.3">
      <c r="A48" s="186"/>
      <c r="B48" s="189"/>
      <c r="C48" s="191"/>
      <c r="D48" s="101"/>
      <c r="F48" s="226"/>
      <c r="G48" s="218"/>
      <c r="H48" s="223"/>
      <c r="I48" s="223"/>
      <c r="J48" s="224"/>
    </row>
    <row r="49" spans="1:10" ht="16.5" thickBot="1" x14ac:dyDescent="0.3">
      <c r="A49" s="63"/>
      <c r="B49" s="64"/>
      <c r="C49" s="66">
        <f>SUM(C23:C48)</f>
        <v>12505</v>
      </c>
      <c r="D49" s="90">
        <f>SUM(D23:D48)</f>
        <v>4845.87</v>
      </c>
      <c r="F49" s="227"/>
      <c r="G49" s="228"/>
      <c r="H49" s="229"/>
      <c r="I49" s="229"/>
      <c r="J49" s="230"/>
    </row>
    <row r="50" spans="1:10" ht="16.5" thickBot="1" x14ac:dyDescent="0.3">
      <c r="F50" s="32"/>
      <c r="G50" s="32"/>
      <c r="H50" s="32"/>
      <c r="I50" s="233">
        <f>SUM(I40:I49)</f>
        <v>15</v>
      </c>
      <c r="J50" s="90">
        <f>SUM(J40:J49)</f>
        <v>122.82000000000001</v>
      </c>
    </row>
    <row r="52" spans="1:10" x14ac:dyDescent="0.25">
      <c r="E52" s="237">
        <f>C49+I50</f>
        <v>12520</v>
      </c>
    </row>
  </sheetData>
  <mergeCells count="5">
    <mergeCell ref="A1:F1"/>
    <mergeCell ref="A3:B3"/>
    <mergeCell ref="A21:D21"/>
    <mergeCell ref="F21:H21"/>
    <mergeCell ref="F38:I3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E0196-B136-4E2D-816B-24C81D8843ED}">
  <dimension ref="A29:K57"/>
  <sheetViews>
    <sheetView tabSelected="1" workbookViewId="0">
      <selection activeCell="B58" sqref="B58"/>
    </sheetView>
  </sheetViews>
  <sheetFormatPr defaultRowHeight="15" x14ac:dyDescent="0.25"/>
  <sheetData>
    <row r="29" spans="2:11" x14ac:dyDescent="0.25">
      <c r="B29" s="252" t="s">
        <v>40</v>
      </c>
      <c r="C29" s="252"/>
      <c r="D29" s="252"/>
      <c r="E29" s="252"/>
      <c r="F29" s="252"/>
      <c r="G29" s="252"/>
      <c r="H29" s="252"/>
      <c r="I29" s="252"/>
      <c r="J29" s="252"/>
      <c r="K29" s="252"/>
    </row>
    <row r="50" spans="1:5" ht="15.75" thickBot="1" x14ac:dyDescent="0.3"/>
    <row r="51" spans="1:5" ht="15.75" thickBot="1" x14ac:dyDescent="0.3">
      <c r="A51" s="250" t="s">
        <v>35</v>
      </c>
      <c r="B51" s="251"/>
    </row>
    <row r="52" spans="1:5" x14ac:dyDescent="0.25">
      <c r="A52" s="154" t="s">
        <v>36</v>
      </c>
      <c r="B52" s="155">
        <v>156436</v>
      </c>
      <c r="D52" s="250" t="s">
        <v>9</v>
      </c>
      <c r="E52" s="251"/>
    </row>
    <row r="53" spans="1:5" x14ac:dyDescent="0.25">
      <c r="A53" s="154" t="s">
        <v>37</v>
      </c>
      <c r="B53" s="155">
        <v>151072</v>
      </c>
      <c r="D53" s="238" t="s">
        <v>37</v>
      </c>
      <c r="E53">
        <v>174426</v>
      </c>
    </row>
    <row r="54" spans="1:5" x14ac:dyDescent="0.25">
      <c r="A54" s="154" t="s">
        <v>38</v>
      </c>
      <c r="B54" s="155">
        <v>143123</v>
      </c>
      <c r="D54" s="239" t="s">
        <v>38</v>
      </c>
      <c r="E54" s="237">
        <f>'2020-21'!D52</f>
        <v>143123</v>
      </c>
    </row>
    <row r="55" spans="1:5" ht="15.75" thickBot="1" x14ac:dyDescent="0.3">
      <c r="A55" s="156" t="s">
        <v>39</v>
      </c>
      <c r="B55" s="157">
        <v>161719</v>
      </c>
      <c r="D55" s="239" t="s">
        <v>39</v>
      </c>
      <c r="E55">
        <v>1683763</v>
      </c>
    </row>
    <row r="56" spans="1:5" x14ac:dyDescent="0.25">
      <c r="A56" s="231" t="s">
        <v>55</v>
      </c>
      <c r="B56" s="232">
        <v>142715</v>
      </c>
      <c r="D56" s="239" t="s">
        <v>55</v>
      </c>
      <c r="E56">
        <v>1884339</v>
      </c>
    </row>
    <row r="57" spans="1:5" x14ac:dyDescent="0.25">
      <c r="A57" s="231" t="s">
        <v>72</v>
      </c>
      <c r="B57" s="237">
        <f>'2023-24'!E52</f>
        <v>12520</v>
      </c>
      <c r="D57" s="240" t="s">
        <v>72</v>
      </c>
      <c r="E57" s="237">
        <f>'2023-24'!E52</f>
        <v>12520</v>
      </c>
    </row>
  </sheetData>
  <mergeCells count="3">
    <mergeCell ref="A51:B51"/>
    <mergeCell ref="B29:K29"/>
    <mergeCell ref="D52:E5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3B72A20367A9459EF9860470DFC76A" ma:contentTypeVersion="17" ma:contentTypeDescription="Create a new document." ma:contentTypeScope="" ma:versionID="c50423216c7180d01b752fb7fab8658b">
  <xsd:schema xmlns:xsd="http://www.w3.org/2001/XMLSchema" xmlns:xs="http://www.w3.org/2001/XMLSchema" xmlns:p="http://schemas.microsoft.com/office/2006/metadata/properties" xmlns:ns2="e366db17-dc42-493f-9e95-b7f73ed1c21d" xmlns:ns3="38b08963-9a1c-4e2f-8c04-c89a0391c651" xmlns:ns4="081e6064-04ba-4bb3-a74d-8438b8602cc3" targetNamespace="http://schemas.microsoft.com/office/2006/metadata/properties" ma:root="true" ma:fieldsID="09fac4b6fd02f6e4ff14a798a912e920" ns2:_="" ns3:_="" ns4:_="">
    <xsd:import namespace="e366db17-dc42-493f-9e95-b7f73ed1c21d"/>
    <xsd:import namespace="38b08963-9a1c-4e2f-8c04-c89a0391c651"/>
    <xsd:import namespace="081e6064-04ba-4bb3-a74d-8438b8602c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6db17-dc42-493f-9e95-b7f73ed1c2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74f1240-93bd-4482-bce0-b9f848d587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08963-9a1c-4e2f-8c04-c89a0391c65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1e6064-04ba-4bb3-a74d-8438b8602cc3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4e49597-1981-46b3-9ca1-60c6962a3cb4}" ma:internalName="TaxCatchAll" ma:showField="CatchAllData" ma:web="38b08963-9a1c-4e2f-8c04-c89a0391c6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81e6064-04ba-4bb3-a74d-8438b8602cc3" xsi:nil="true"/>
    <lcf76f155ced4ddcb4097134ff3c332f xmlns="e366db17-dc42-493f-9e95-b7f73ed1c21d">
      <Terms xmlns="http://schemas.microsoft.com/office/infopath/2007/PartnerControls"/>
    </lcf76f155ced4ddcb4097134ff3c332f>
    <SharedWithUsers xmlns="38b08963-9a1c-4e2f-8c04-c89a0391c651">
      <UserInfo>
        <DisplayName/>
        <AccountId xsi:nil="true"/>
        <AccountType/>
      </UserInfo>
    </SharedWithUsers>
    <MediaLengthInSeconds xmlns="e366db17-dc42-493f-9e95-b7f73ed1c21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169AD88-DFC0-45D6-B0F0-485AB3251A6B}"/>
</file>

<file path=customXml/itemProps2.xml><?xml version="1.0" encoding="utf-8"?>
<ds:datastoreItem xmlns:ds="http://schemas.openxmlformats.org/officeDocument/2006/customXml" ds:itemID="{AE7ED57A-1AE0-47D5-9F5F-656531483DE3}">
  <ds:schemaRefs>
    <ds:schemaRef ds:uri="http://schemas.microsoft.com/office/2006/metadata/properties"/>
    <ds:schemaRef ds:uri="http://purl.org/dc/dcmitype/"/>
    <ds:schemaRef ds:uri="http://purl.org/dc/terms/"/>
    <ds:schemaRef ds:uri="http://schemas.openxmlformats.org/package/2006/metadata/core-properties"/>
    <ds:schemaRef ds:uri="c7a0b038-488d-4e8c-829d-1a40a11dc355"/>
    <ds:schemaRef ds:uri="081e6064-04ba-4bb3-a74d-8438b8602cc3"/>
    <ds:schemaRef ds:uri="0f288af6-7848-41d4-8427-0c10fc15b3a9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513A742-2B17-4159-BEC3-F1DE8DBA2A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2018-19</vt:lpstr>
      <vt:lpstr>2019-20</vt:lpstr>
      <vt:lpstr>2020-21</vt:lpstr>
      <vt:lpstr>2021-22</vt:lpstr>
      <vt:lpstr>2022-23</vt:lpstr>
      <vt:lpstr>2023-24</vt:lpstr>
      <vt:lpstr>Graph of Usage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Fortner-Bush, Kara</dc:creator>
  <cp:lastModifiedBy>Nicole Schlieve</cp:lastModifiedBy>
  <cp:lastPrinted>2021-10-08T17:07:26Z</cp:lastPrinted>
  <dcterms:created xsi:type="dcterms:W3CDTF">2021-04-22T15:55:07Z</dcterms:created>
  <dcterms:modified xsi:type="dcterms:W3CDTF">2023-10-26T19:20:38Z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0x010100B73B72A20367A9459EF9860470DFC76A</vt:lpwstr>
  </property>
  <property fmtid="{D5CDD505-2E9C-101B-9397-08002B2CF9AE}" pid="3" name="MediaServiceImageTags">
    <vt:lpwstr/>
  </property>
  <property fmtid="{D5CDD505-2E9C-101B-9397-08002B2CF9AE}" pid="4" name="Order">
    <vt:r8>19823300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